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codeName="EstaPastaDeTrabalho"/>
  <bookViews>
    <workbookView xWindow="0" yWindow="456" windowWidth="23256" windowHeight="13176" firstSheet="1" activeTab="1"/>
  </bookViews>
  <sheets>
    <sheet name="Orientações" sheetId="4" r:id="rId1"/>
    <sheet name="1. Oferta prestador" sheetId="1" r:id="rId2"/>
    <sheet name="2. Valores" sheetId="2" r:id="rId3"/>
    <sheet name="3. Composição dos valores" sheetId="3" r:id="rId4"/>
  </sheets>
  <definedNames>
    <definedName name="_xlnm.Print_Area" localSheetId="2">'2. Valores'!$A$1:$G$28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3"/>
  <c r="G10"/>
  <c r="G12"/>
  <c r="G9"/>
  <c r="D14" i="2"/>
  <c r="E14" s="1"/>
  <c r="D13"/>
  <c r="E13" s="1"/>
  <c r="D12"/>
  <c r="E12" s="1"/>
  <c r="D11"/>
  <c r="E11" s="1"/>
  <c r="D10"/>
  <c r="F10" s="1"/>
  <c r="D9"/>
  <c r="E9" s="1"/>
  <c r="D8"/>
  <c r="E8" s="1"/>
  <c r="D7"/>
  <c r="E7" s="1"/>
  <c r="E10" l="1"/>
  <c r="G10" s="1"/>
  <c r="F7"/>
  <c r="G7" s="1"/>
  <c r="F13"/>
  <c r="G13" s="1"/>
  <c r="F12"/>
  <c r="G12" s="1"/>
  <c r="F11"/>
  <c r="G11" s="1"/>
  <c r="F9"/>
  <c r="G9" s="1"/>
  <c r="F8"/>
  <c r="G8" s="1"/>
  <c r="C3"/>
  <c r="D25" l="1"/>
  <c r="B31"/>
  <c r="B19" s="1"/>
  <c r="D6" l="1"/>
  <c r="G6" i="3"/>
  <c r="G7"/>
  <c r="G8"/>
  <c r="G13"/>
  <c r="G5"/>
  <c r="E6" i="2" l="1"/>
  <c r="F6"/>
  <c r="F14"/>
  <c r="G14" s="1"/>
  <c r="G6" l="1"/>
  <c r="G15" s="1"/>
</calcChain>
</file>

<file path=xl/sharedStrings.xml><?xml version="1.0" encoding="utf-8"?>
<sst xmlns="http://schemas.openxmlformats.org/spreadsheetml/2006/main" count="81" uniqueCount="55">
  <si>
    <t>Prestador:</t>
  </si>
  <si>
    <t>Procedimento</t>
  </si>
  <si>
    <t>Oferta x Complementação</t>
  </si>
  <si>
    <t>VALOR TOTAL</t>
  </si>
  <si>
    <r>
      <t>Capacidade mensal instalada</t>
    </r>
    <r>
      <rPr>
        <b/>
        <vertAlign val="superscript"/>
        <sz val="14"/>
        <color theme="1"/>
        <rFont val="Calibri"/>
        <family val="2"/>
        <scheme val="minor"/>
      </rPr>
      <t>1</t>
    </r>
  </si>
  <si>
    <t>Assinatura:</t>
  </si>
  <si>
    <t>_____________________________________________________________________________________</t>
  </si>
  <si>
    <r>
      <t>Valores conforme a oferta para o SUS (</t>
    </r>
    <r>
      <rPr>
        <b/>
        <u/>
        <sz val="18"/>
        <color theme="1"/>
        <rFont val="Calibri"/>
        <family val="2"/>
        <scheme val="minor"/>
      </rPr>
      <t>Imprimir</t>
    </r>
    <r>
      <rPr>
        <b/>
        <sz val="18"/>
        <color theme="1"/>
        <rFont val="Calibri"/>
        <family val="2"/>
        <scheme val="minor"/>
      </rPr>
      <t>)</t>
    </r>
  </si>
  <si>
    <r>
      <t>Oferta de Procedimentos em Cardiologia (</t>
    </r>
    <r>
      <rPr>
        <b/>
        <u/>
        <sz val="18"/>
        <color theme="1"/>
        <rFont val="Calibri"/>
        <family val="2"/>
        <scheme val="minor"/>
      </rPr>
      <t>Preencher</t>
    </r>
    <r>
      <rPr>
        <b/>
        <sz val="18"/>
        <color theme="1"/>
        <rFont val="Calibri"/>
        <family val="2"/>
        <scheme val="minor"/>
      </rPr>
      <t>)</t>
    </r>
  </si>
  <si>
    <t>1. Informar o número máximo de procedimentos que o prestador pode oferecer mensalmente.</t>
  </si>
  <si>
    <r>
      <t xml:space="preserve">2. Informar o número de procedimentos que o prestador irá oferecer para o SUS. </t>
    </r>
    <r>
      <rPr>
        <b/>
        <u/>
        <sz val="12"/>
        <color rgb="FF000000"/>
        <rFont val="Calibri"/>
        <family val="2"/>
        <scheme val="minor"/>
      </rPr>
      <t>Preenchimento obrigatório</t>
    </r>
    <r>
      <rPr>
        <b/>
        <sz val="12"/>
        <color rgb="FF000000"/>
        <rFont val="Calibri"/>
        <family val="2"/>
        <scheme val="minor"/>
      </rPr>
      <t>.</t>
    </r>
  </si>
  <si>
    <t>Esta aba é preenchida automaticamente</t>
  </si>
  <si>
    <t>Imprimir</t>
  </si>
  <si>
    <t>Assinar no local indicado</t>
  </si>
  <si>
    <t>Anexar ao Ofício indicado no item 6.5, subitem "a" do Edital</t>
  </si>
  <si>
    <t>Aba "Oferta prestador"</t>
  </si>
  <si>
    <t>Aba "Valores"</t>
  </si>
  <si>
    <t>a)</t>
  </si>
  <si>
    <t>b)</t>
  </si>
  <si>
    <t>c)</t>
  </si>
  <si>
    <t>d)</t>
  </si>
  <si>
    <t>Preencher coluna oferta mensal para o SUS (em azul)</t>
  </si>
  <si>
    <t>1.</t>
  </si>
  <si>
    <t>2.</t>
  </si>
  <si>
    <t>Preencher a coluna "Capacidade mensal instalada" (em amarelo)</t>
  </si>
  <si>
    <t>Oferta mensal 
para o SUS</t>
  </si>
  <si>
    <t>Oferta x 
Valor SIGTAP</t>
  </si>
  <si>
    <t>Total 
Procedimentos</t>
  </si>
  <si>
    <t>Necessidade mensal da
Secretaria Municipal de Saúde</t>
  </si>
  <si>
    <t>Valor SIGTAP</t>
  </si>
  <si>
    <t>Valor Complementação</t>
  </si>
  <si>
    <t>Código SIGTAP</t>
  </si>
  <si>
    <t>02.05.01.003-2</t>
  </si>
  <si>
    <t>02.11.02.003-6</t>
  </si>
  <si>
    <t>02.11.02.004-4</t>
  </si>
  <si>
    <t>02.11.02.006-0</t>
  </si>
  <si>
    <t>[Nome do prestador]</t>
  </si>
  <si>
    <t>Edital xxx.2019 - Procedimentos em Cardiologia - Orientações</t>
  </si>
  <si>
    <t>Preencher o nome do prestador</t>
  </si>
  <si>
    <r>
      <t>Oferta mensal 
para o SUS</t>
    </r>
    <r>
      <rPr>
        <b/>
        <vertAlign val="superscript"/>
        <sz val="14"/>
        <color theme="1"/>
        <rFont val="Calibri"/>
        <family val="2"/>
        <scheme val="minor"/>
      </rPr>
      <t>2</t>
    </r>
  </si>
  <si>
    <t>Procedimentos em Cardiologia - Composição dos valores</t>
  </si>
  <si>
    <t>Total por procedimento</t>
  </si>
  <si>
    <t xml:space="preserve"> </t>
  </si>
  <si>
    <t>ECOCARDIOGRAFIA TRANSTORÁCICA ADULTO</t>
  </si>
  <si>
    <t>ECOCARDIOGRAFIA TRANSTORÁCICA PEDIÁTRICA</t>
  </si>
  <si>
    <t>ELETROCARDIOGRAMA PEDIÁTRICO</t>
  </si>
  <si>
    <t>MONITORAMENTO PELO SISTEMA HOLTER 24 HS (3 CANAIS) ADULTO</t>
  </si>
  <si>
    <t>MONITORAMENTO PELO SISTEMA HOLTER 24 HS (3 CANAIS) PEDIÁTRICO</t>
  </si>
  <si>
    <t>MONITORIZAÇÃO AMBULATORIAL DE PRESSÃO ARTERIAL ADULTO</t>
  </si>
  <si>
    <t>TESTE DE ESFORÇO / TESTE ERGOMÉTRICO ADULTO</t>
  </si>
  <si>
    <t>TESTE DE ESFORÇO / TESTE ERGOMÉTRICO PEDIÁTRICO</t>
  </si>
  <si>
    <t xml:space="preserve">MONITORIZAÇÃO AMBULATORIAL DE PRESSÃO ARTERIAL ADULTO </t>
  </si>
  <si>
    <t>MONITORIZAÇÃO AMBULATORIAL DE PRESSÃO ARTERIAL PEDIÁTRICO</t>
  </si>
  <si>
    <t>MONITORIZAÇÃO AMBULATORIAL DE PRESSÃO ARTERIAL PEDIAÁTRICO</t>
  </si>
  <si>
    <t>02.11.02.005-2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</si>
</sst>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28">
    <font>
      <sz val="11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4"/>
      <name val="Calibri"/>
      <family val="2"/>
      <scheme val="minor"/>
    </font>
    <font>
      <b/>
      <sz val="18"/>
      <color theme="4" tint="-0.249977111117893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rgb="FF0A0101"/>
      <name val="Arial"/>
      <family val="2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4"/>
      <color theme="8" tint="-0.249977111117893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8" tint="-0.499984740745262"/>
      <name val="Calibri"/>
      <family val="2"/>
      <scheme val="minor"/>
    </font>
    <font>
      <b/>
      <sz val="18"/>
      <color theme="1" tint="0.14999847407452621"/>
      <name val="Calibri"/>
      <family val="2"/>
      <scheme val="minor"/>
    </font>
    <font>
      <sz val="14"/>
      <color rgb="FF000000"/>
      <name val="Calibri"/>
      <family val="2"/>
      <scheme val="minor"/>
    </font>
    <font>
      <sz val="14"/>
      <color rgb="FF0A010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theme="8" tint="-0.249977111117893"/>
      </bottom>
      <diagonal/>
    </border>
    <border>
      <left/>
      <right/>
      <top style="thin">
        <color theme="8" tint="-0.249977111117893"/>
      </top>
      <bottom style="thin">
        <color theme="8" tint="-0.24997711111789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thin">
        <color theme="2" tint="-0.249977111117893"/>
      </bottom>
      <diagonal/>
    </border>
    <border>
      <left/>
      <right/>
      <top style="thin">
        <color theme="2" tint="-0.249977111117893"/>
      </top>
      <bottom style="medium">
        <color indexed="64"/>
      </bottom>
      <diagonal/>
    </border>
    <border>
      <left/>
      <right/>
      <top style="thin">
        <color theme="2" tint="-0.249977111117893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justify" vertical="center" wrapText="1"/>
    </xf>
    <xf numFmtId="0" fontId="0" fillId="2" borderId="0" xfId="0" applyFill="1" applyBorder="1"/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0" borderId="2" xfId="0" applyBorder="1"/>
    <xf numFmtId="164" fontId="6" fillId="0" borderId="1" xfId="0" applyNumberFormat="1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164" fontId="6" fillId="0" borderId="2" xfId="0" applyNumberFormat="1" applyFont="1" applyBorder="1" applyAlignment="1">
      <alignment horizontal="center" vertical="center"/>
    </xf>
    <xf numFmtId="164" fontId="7" fillId="0" borderId="2" xfId="0" applyNumberFormat="1" applyFont="1" applyBorder="1" applyAlignment="1">
      <alignment horizontal="center" vertical="center"/>
    </xf>
    <xf numFmtId="0" fontId="9" fillId="0" borderId="0" xfId="0" applyFont="1"/>
    <xf numFmtId="0" fontId="0" fillId="0" borderId="0" xfId="0" applyBorder="1" applyAlignment="1">
      <alignment horizontal="left"/>
    </xf>
    <xf numFmtId="14" fontId="11" fillId="0" borderId="0" xfId="0" applyNumberFormat="1" applyFont="1" applyAlignment="1">
      <alignment horizontal="left"/>
    </xf>
    <xf numFmtId="0" fontId="10" fillId="0" borderId="0" xfId="0" applyFont="1" applyFill="1"/>
    <xf numFmtId="0" fontId="15" fillId="0" borderId="3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2" borderId="0" xfId="0" applyFill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4" fontId="0" fillId="0" borderId="0" xfId="0" applyNumberForma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22" fillId="0" borderId="0" xfId="0" applyFont="1"/>
    <xf numFmtId="0" fontId="23" fillId="0" borderId="0" xfId="0" applyFont="1" applyAlignment="1">
      <alignment horizontal="right"/>
    </xf>
    <xf numFmtId="0" fontId="21" fillId="0" borderId="0" xfId="0" applyFont="1" applyFill="1"/>
    <xf numFmtId="0" fontId="24" fillId="0" borderId="0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19" fillId="0" borderId="0" xfId="0" applyFont="1" applyBorder="1"/>
    <xf numFmtId="0" fontId="26" fillId="0" borderId="0" xfId="0" applyFont="1" applyBorder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horizontal="right"/>
    </xf>
    <xf numFmtId="0" fontId="19" fillId="0" borderId="0" xfId="0" applyFont="1" applyBorder="1" applyAlignment="1">
      <alignment horizontal="left"/>
    </xf>
    <xf numFmtId="0" fontId="15" fillId="0" borderId="3" xfId="0" applyFont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164" fontId="14" fillId="0" borderId="4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164" fontId="14" fillId="0" borderId="5" xfId="0" applyNumberFormat="1" applyFont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14" fillId="0" borderId="6" xfId="0" applyNumberFormat="1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164" fontId="0" fillId="0" borderId="0" xfId="0" applyNumberFormat="1"/>
    <xf numFmtId="164" fontId="1" fillId="0" borderId="0" xfId="0" applyNumberFormat="1" applyFont="1" applyBorder="1" applyAlignment="1">
      <alignment horizontal="justify" vertical="top" wrapText="1"/>
    </xf>
    <xf numFmtId="0" fontId="25" fillId="2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19" fillId="0" borderId="0" xfId="0" applyFont="1" applyBorder="1" applyAlignment="1">
      <alignment horizontal="center"/>
    </xf>
    <xf numFmtId="0" fontId="8" fillId="0" borderId="2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horizontal="center" vertical="center" wrapText="1"/>
    </xf>
    <xf numFmtId="164" fontId="14" fillId="0" borderId="7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427897</xdr:colOff>
      <xdr:row>3</xdr:row>
      <xdr:rowOff>53340</xdr:rowOff>
    </xdr:from>
    <xdr:to>
      <xdr:col>16</xdr:col>
      <xdr:colOff>6679</xdr:colOff>
      <xdr:row>11</xdr:row>
      <xdr:rowOff>137160</xdr:rowOff>
    </xdr:to>
    <xdr:pic>
      <xdr:nvPicPr>
        <xdr:cNvPr id="2" name="Imagem 1" descr="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257072" y="948690"/>
          <a:ext cx="4112682" cy="204597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 editAs="oneCell">
    <xdr:from>
      <xdr:col>9</xdr:col>
      <xdr:colOff>441906</xdr:colOff>
      <xdr:row>12</xdr:row>
      <xdr:rowOff>264300</xdr:rowOff>
    </xdr:from>
    <xdr:to>
      <xdr:col>16</xdr:col>
      <xdr:colOff>20652</xdr:colOff>
      <xdr:row>24</xdr:row>
      <xdr:rowOff>180975</xdr:rowOff>
    </xdr:to>
    <xdr:pic>
      <xdr:nvPicPr>
        <xdr:cNvPr id="3" name="Imagem 2" descr="2.PNG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271081" y="3312300"/>
          <a:ext cx="4112646" cy="2859900"/>
        </a:xfrm>
        <a:prstGeom prst="rect">
          <a:avLst/>
        </a:prstGeom>
        <a:ln>
          <a:noFill/>
        </a:ln>
        <a:effectLst>
          <a:outerShdw blurRad="190500" algn="tl" rotWithShape="0">
            <a:srgbClr val="000000">
              <a:alpha val="70000"/>
            </a:srgbClr>
          </a:outerShdw>
        </a:effectLst>
      </xdr:spPr>
    </xdr:pic>
    <xdr:clientData/>
  </xdr:twoCellAnchor>
  <xdr:twoCellAnchor>
    <xdr:from>
      <xdr:col>4</xdr:col>
      <xdr:colOff>601980</xdr:colOff>
      <xdr:row>3</xdr:row>
      <xdr:rowOff>259080</xdr:rowOff>
    </xdr:from>
    <xdr:to>
      <xdr:col>9</xdr:col>
      <xdr:colOff>295275</xdr:colOff>
      <xdr:row>3</xdr:row>
      <xdr:rowOff>259080</xdr:rowOff>
    </xdr:to>
    <xdr:cxnSp macro="">
      <xdr:nvCxnSpPr>
        <xdr:cNvPr id="5" name="Conector de seta reta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CxnSpPr/>
      </xdr:nvCxnSpPr>
      <xdr:spPr>
        <a:xfrm>
          <a:off x="2383155" y="1154430"/>
          <a:ext cx="2741295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541020</xdr:colOff>
      <xdr:row>12</xdr:row>
      <xdr:rowOff>426720</xdr:rowOff>
    </xdr:from>
    <xdr:to>
      <xdr:col>9</xdr:col>
      <xdr:colOff>266700</xdr:colOff>
      <xdr:row>12</xdr:row>
      <xdr:rowOff>426720</xdr:rowOff>
    </xdr:to>
    <xdr:cxnSp macro="">
      <xdr:nvCxnSpPr>
        <xdr:cNvPr id="6" name="Conector de seta reta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CxnSpPr/>
      </xdr:nvCxnSpPr>
      <xdr:spPr>
        <a:xfrm>
          <a:off x="1712595" y="3474720"/>
          <a:ext cx="3383280" cy="0"/>
        </a:xfrm>
        <a:prstGeom prst="straightConnector1">
          <a:avLst/>
        </a:prstGeom>
        <a:ln>
          <a:tailEnd type="arrow"/>
        </a:ln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38100</xdr:colOff>
      <xdr:row>1</xdr:row>
      <xdr:rowOff>38100</xdr:rowOff>
    </xdr:from>
    <xdr:to>
      <xdr:col>4</xdr:col>
      <xdr:colOff>358986</xdr:colOff>
      <xdr:row>1</xdr:row>
      <xdr:rowOff>581025</xdr:rowOff>
    </xdr:to>
    <xdr:pic>
      <xdr:nvPicPr>
        <xdr:cNvPr id="8" name="Imagem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52400" y="160020"/>
          <a:ext cx="1951566" cy="542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2</xdr:col>
      <xdr:colOff>1076325</xdr:colOff>
      <xdr:row>1</xdr:row>
      <xdr:rowOff>590550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6225" y="238125"/>
          <a:ext cx="1924050" cy="542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1</xdr:row>
      <xdr:rowOff>47625</xdr:rowOff>
    </xdr:from>
    <xdr:to>
      <xdr:col>2</xdr:col>
      <xdr:colOff>1038225</xdr:colOff>
      <xdr:row>1</xdr:row>
      <xdr:rowOff>590550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76225" y="238125"/>
          <a:ext cx="1924050" cy="542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45720</xdr:colOff>
      <xdr:row>1</xdr:row>
      <xdr:rowOff>45720</xdr:rowOff>
    </xdr:from>
    <xdr:to>
      <xdr:col>1</xdr:col>
      <xdr:colOff>1996440</xdr:colOff>
      <xdr:row>1</xdr:row>
      <xdr:rowOff>588645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251460" y="213360"/>
          <a:ext cx="1950720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7"/>
  <sheetViews>
    <sheetView showGridLines="0" topLeftCell="A4" workbookViewId="0">
      <selection activeCell="B4" sqref="B4"/>
    </sheetView>
  </sheetViews>
  <sheetFormatPr defaultColWidth="8.77734375" defaultRowHeight="14.4"/>
  <cols>
    <col min="1" max="1" width="2.44140625" customWidth="1"/>
    <col min="2" max="2" width="6" customWidth="1"/>
    <col min="16" max="16" width="13.109375" customWidth="1"/>
  </cols>
  <sheetData>
    <row r="1" spans="2:16" ht="12" customHeight="1"/>
    <row r="2" spans="2:16" ht="48.45" customHeight="1">
      <c r="B2" s="50"/>
      <c r="C2" s="50"/>
      <c r="D2" s="50"/>
      <c r="E2" s="50"/>
      <c r="F2" s="54" t="s">
        <v>37</v>
      </c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2:16" s="29" customFormat="1" ht="10.95" customHeight="1"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</row>
    <row r="4" spans="2:16" ht="31.2">
      <c r="B4" s="31" t="s">
        <v>22</v>
      </c>
      <c r="C4" s="27" t="s">
        <v>15</v>
      </c>
    </row>
    <row r="5" spans="2:16" ht="21">
      <c r="C5" s="28" t="s">
        <v>17</v>
      </c>
      <c r="D5" t="s">
        <v>38</v>
      </c>
    </row>
    <row r="6" spans="2:16" ht="21">
      <c r="C6" s="28" t="s">
        <v>18</v>
      </c>
      <c r="D6" t="s">
        <v>24</v>
      </c>
    </row>
    <row r="7" spans="2:16" ht="21">
      <c r="C7" s="28" t="s">
        <v>19</v>
      </c>
      <c r="D7" t="s">
        <v>21</v>
      </c>
    </row>
    <row r="13" spans="2:16" ht="43.2" customHeight="1">
      <c r="B13" s="31" t="s">
        <v>23</v>
      </c>
      <c r="C13" s="27" t="s">
        <v>16</v>
      </c>
    </row>
    <row r="14" spans="2:16" ht="21">
      <c r="C14" s="28" t="s">
        <v>17</v>
      </c>
      <c r="D14" t="s">
        <v>11</v>
      </c>
    </row>
    <row r="15" spans="2:16" ht="21">
      <c r="C15" s="28" t="s">
        <v>18</v>
      </c>
      <c r="D15" t="s">
        <v>12</v>
      </c>
    </row>
    <row r="16" spans="2:16" ht="21">
      <c r="C16" s="28" t="s">
        <v>19</v>
      </c>
      <c r="D16" t="s">
        <v>13</v>
      </c>
    </row>
    <row r="17" spans="3:4" ht="21">
      <c r="C17" s="28" t="s">
        <v>20</v>
      </c>
      <c r="D17" t="s">
        <v>14</v>
      </c>
    </row>
  </sheetData>
  <mergeCells count="1">
    <mergeCell ref="F2:P2"/>
  </mergeCells>
  <pageMargins left="0.511811024" right="0.511811024" top="0.78740157499999996" bottom="0.78740157499999996" header="0.31496062000000002" footer="0.3149606200000000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ilha1"/>
  <dimension ref="A1:F25"/>
  <sheetViews>
    <sheetView showGridLines="0" tabSelected="1" zoomScale="70" zoomScaleNormal="70" workbookViewId="0">
      <selection activeCell="F6" sqref="F6"/>
    </sheetView>
  </sheetViews>
  <sheetFormatPr defaultColWidth="8.77734375" defaultRowHeight="14.4"/>
  <cols>
    <col min="1" max="1" width="2.6640625" customWidth="1"/>
    <col min="2" max="2" width="13.44140625" customWidth="1"/>
    <col min="3" max="3" width="26" customWidth="1"/>
    <col min="4" max="4" width="30.44140625" customWidth="1"/>
    <col min="5" max="5" width="29.33203125" customWidth="1"/>
    <col min="6" max="6" width="29.77734375" customWidth="1"/>
  </cols>
  <sheetData>
    <row r="1" spans="1:6" ht="12.45" customHeight="1">
      <c r="A1" s="60"/>
      <c r="B1" s="60"/>
      <c r="C1" s="60"/>
      <c r="D1" s="60"/>
      <c r="E1" s="60"/>
      <c r="F1" s="60"/>
    </row>
    <row r="2" spans="1:6" ht="49.5" customHeight="1">
      <c r="B2" s="3"/>
      <c r="C2" s="3"/>
      <c r="D2" s="59" t="s">
        <v>8</v>
      </c>
      <c r="E2" s="59"/>
      <c r="F2" s="59"/>
    </row>
    <row r="3" spans="1:6" ht="24" customHeight="1">
      <c r="B3" s="21" t="s">
        <v>0</v>
      </c>
      <c r="C3" s="62" t="s">
        <v>36</v>
      </c>
      <c r="D3" s="62"/>
      <c r="E3" s="62"/>
      <c r="F3" s="62"/>
    </row>
    <row r="4" spans="1:6" ht="25.5" customHeight="1">
      <c r="B4" s="1"/>
      <c r="C4" s="1"/>
      <c r="D4" s="1"/>
      <c r="E4" s="1"/>
      <c r="F4" s="1"/>
    </row>
    <row r="5" spans="1:6" ht="37.799999999999997">
      <c r="B5" s="61" t="s">
        <v>1</v>
      </c>
      <c r="C5" s="61"/>
      <c r="D5" s="61"/>
      <c r="E5" s="6" t="s">
        <v>4</v>
      </c>
      <c r="F5" s="6" t="s">
        <v>39</v>
      </c>
    </row>
    <row r="6" spans="1:6" s="4" customFormat="1" ht="30" customHeight="1">
      <c r="B6" s="58" t="s">
        <v>43</v>
      </c>
      <c r="C6" s="58"/>
      <c r="D6" s="58"/>
      <c r="E6" s="26">
        <v>0</v>
      </c>
      <c r="F6" s="25">
        <v>0</v>
      </c>
    </row>
    <row r="7" spans="1:6" s="4" customFormat="1" ht="30" customHeight="1">
      <c r="B7" s="58" t="s">
        <v>44</v>
      </c>
      <c r="C7" s="58"/>
      <c r="D7" s="58"/>
      <c r="E7" s="26">
        <v>0</v>
      </c>
      <c r="F7" s="25">
        <v>0</v>
      </c>
    </row>
    <row r="8" spans="1:6" s="4" customFormat="1" ht="30" customHeight="1">
      <c r="B8" s="58" t="s">
        <v>45</v>
      </c>
      <c r="C8" s="58"/>
      <c r="D8" s="58"/>
      <c r="E8" s="26">
        <v>0</v>
      </c>
      <c r="F8" s="25">
        <v>0</v>
      </c>
    </row>
    <row r="9" spans="1:6" s="4" customFormat="1" ht="30" customHeight="1">
      <c r="A9" s="5"/>
      <c r="B9" s="57" t="s">
        <v>46</v>
      </c>
      <c r="C9" s="57"/>
      <c r="D9" s="57"/>
      <c r="E9" s="26">
        <v>0</v>
      </c>
      <c r="F9" s="25">
        <v>0</v>
      </c>
    </row>
    <row r="10" spans="1:6" s="4" customFormat="1" ht="30" customHeight="1">
      <c r="A10" s="13"/>
      <c r="B10" s="57" t="s">
        <v>47</v>
      </c>
      <c r="C10" s="57"/>
      <c r="D10" s="57"/>
      <c r="E10" s="26">
        <v>0</v>
      </c>
      <c r="F10" s="25">
        <v>0</v>
      </c>
    </row>
    <row r="11" spans="1:6" s="4" customFormat="1" ht="30" customHeight="1">
      <c r="A11" s="13"/>
      <c r="B11" s="57" t="s">
        <v>48</v>
      </c>
      <c r="C11" s="57"/>
      <c r="D11" s="57"/>
      <c r="E11" s="26">
        <v>0</v>
      </c>
      <c r="F11" s="25">
        <v>0</v>
      </c>
    </row>
    <row r="12" spans="1:6" s="4" customFormat="1" ht="30" customHeight="1">
      <c r="A12" s="13"/>
      <c r="B12" s="57" t="s">
        <v>53</v>
      </c>
      <c r="C12" s="57"/>
      <c r="D12" s="57"/>
      <c r="E12" s="26">
        <v>0</v>
      </c>
      <c r="F12" s="25">
        <v>0</v>
      </c>
    </row>
    <row r="13" spans="1:6" s="4" customFormat="1" ht="30" customHeight="1">
      <c r="A13" s="13"/>
      <c r="B13" s="58" t="s">
        <v>49</v>
      </c>
      <c r="C13" s="58"/>
      <c r="D13" s="58"/>
      <c r="E13" s="26">
        <v>0</v>
      </c>
      <c r="F13" s="25">
        <v>0</v>
      </c>
    </row>
    <row r="14" spans="1:6" s="4" customFormat="1" ht="30" customHeight="1">
      <c r="A14" s="5"/>
      <c r="B14" s="58" t="s">
        <v>50</v>
      </c>
      <c r="C14" s="58"/>
      <c r="D14" s="58"/>
      <c r="E14" s="26">
        <v>0</v>
      </c>
      <c r="F14" s="25">
        <v>0</v>
      </c>
    </row>
    <row r="15" spans="1:6" ht="12" customHeight="1">
      <c r="A15" s="1"/>
      <c r="B15" s="1"/>
      <c r="C15" s="1"/>
      <c r="D15" s="1"/>
      <c r="E15" s="1"/>
      <c r="F15" s="1"/>
    </row>
    <row r="16" spans="1:6" ht="15.6">
      <c r="B16" s="55" t="s">
        <v>9</v>
      </c>
      <c r="C16" s="55"/>
      <c r="D16" s="55"/>
      <c r="E16" s="55"/>
      <c r="F16" s="55"/>
    </row>
    <row r="17" spans="2:6" ht="15.6">
      <c r="B17" s="56" t="s">
        <v>10</v>
      </c>
      <c r="C17" s="56"/>
      <c r="D17" s="56"/>
      <c r="E17" s="56"/>
      <c r="F17" s="56"/>
    </row>
    <row r="18" spans="2:6">
      <c r="B18" s="2"/>
      <c r="C18" s="2"/>
      <c r="D18" s="1"/>
      <c r="E18" s="1"/>
      <c r="F18" s="1"/>
    </row>
    <row r="19" spans="2:6">
      <c r="B19" s="2"/>
      <c r="C19" s="2"/>
      <c r="D19" s="1"/>
      <c r="E19" s="1"/>
      <c r="F19" s="1"/>
    </row>
    <row r="20" spans="2:6">
      <c r="B20" s="2"/>
      <c r="C20" s="2"/>
      <c r="D20" s="1"/>
      <c r="E20" s="1"/>
      <c r="F20" s="1"/>
    </row>
    <row r="21" spans="2:6">
      <c r="B21" s="2"/>
      <c r="C21" s="2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 ht="15.6">
      <c r="B24" s="12"/>
      <c r="C24" s="12"/>
      <c r="D24" s="1"/>
      <c r="E24" s="1"/>
      <c r="F24" s="1"/>
    </row>
    <row r="25" spans="2:6">
      <c r="B25" s="1"/>
      <c r="C25" s="1"/>
      <c r="D25" s="1"/>
      <c r="E25" s="1"/>
      <c r="F25" s="1"/>
    </row>
  </sheetData>
  <mergeCells count="15">
    <mergeCell ref="A1:F1"/>
    <mergeCell ref="B5:D5"/>
    <mergeCell ref="B6:D6"/>
    <mergeCell ref="B8:D8"/>
    <mergeCell ref="C3:F3"/>
    <mergeCell ref="B7:D7"/>
    <mergeCell ref="B16:F16"/>
    <mergeCell ref="B17:F17"/>
    <mergeCell ref="B9:D9"/>
    <mergeCell ref="B14:D14"/>
    <mergeCell ref="D2:F2"/>
    <mergeCell ref="B10:D10"/>
    <mergeCell ref="B11:D11"/>
    <mergeCell ref="B12:D12"/>
    <mergeCell ref="B13:D1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ilha2">
    <pageSetUpPr fitToPage="1"/>
  </sheetPr>
  <dimension ref="A1:G59"/>
  <sheetViews>
    <sheetView showGridLines="0" topLeftCell="B1" zoomScale="70" zoomScaleNormal="70" workbookViewId="0">
      <selection activeCell="I15" sqref="I15"/>
    </sheetView>
  </sheetViews>
  <sheetFormatPr defaultColWidth="8.77734375" defaultRowHeight="14.4"/>
  <cols>
    <col min="1" max="1" width="2.6640625" customWidth="1"/>
    <col min="2" max="2" width="14" style="4" customWidth="1"/>
    <col min="3" max="3" width="44.21875" style="4" customWidth="1"/>
    <col min="4" max="4" width="25" customWidth="1"/>
    <col min="5" max="5" width="22.6640625" customWidth="1"/>
    <col min="6" max="6" width="27.6640625" customWidth="1"/>
    <col min="7" max="7" width="22.6640625" customWidth="1"/>
    <col min="8" max="8" width="3.44140625" customWidth="1"/>
  </cols>
  <sheetData>
    <row r="1" spans="1:7" ht="12.45" customHeight="1">
      <c r="A1" s="60"/>
      <c r="B1" s="60"/>
      <c r="C1" s="60"/>
      <c r="D1" s="60"/>
      <c r="E1" s="60"/>
      <c r="F1" s="60"/>
      <c r="G1" s="60"/>
    </row>
    <row r="2" spans="1:7" ht="49.5" customHeight="1">
      <c r="B2" s="22"/>
      <c r="C2" s="22"/>
      <c r="D2" s="59" t="s">
        <v>7</v>
      </c>
      <c r="E2" s="59"/>
      <c r="F2" s="59"/>
      <c r="G2" s="59"/>
    </row>
    <row r="3" spans="1:7" ht="24" customHeight="1">
      <c r="B3" s="21" t="s">
        <v>0</v>
      </c>
      <c r="C3" s="62" t="str">
        <f>'1. Oferta prestador'!C3</f>
        <v>[Nome do prestador]</v>
      </c>
      <c r="D3" s="62"/>
      <c r="E3" s="62"/>
      <c r="F3" s="62"/>
      <c r="G3" s="62"/>
    </row>
    <row r="4" spans="1:7" ht="22.5" customHeight="1">
      <c r="B4" s="13"/>
      <c r="C4" s="13"/>
      <c r="D4" s="1"/>
      <c r="E4" s="1"/>
      <c r="F4" s="1"/>
      <c r="G4" s="1"/>
    </row>
    <row r="5" spans="1:7" ht="36">
      <c r="B5" s="61" t="s">
        <v>1</v>
      </c>
      <c r="C5" s="61"/>
      <c r="D5" s="6" t="s">
        <v>25</v>
      </c>
      <c r="E5" s="6" t="s">
        <v>26</v>
      </c>
      <c r="F5" s="6" t="s">
        <v>2</v>
      </c>
      <c r="G5" s="6" t="s">
        <v>27</v>
      </c>
    </row>
    <row r="6" spans="1:7" s="4" customFormat="1" ht="30" customHeight="1">
      <c r="B6" s="58" t="s">
        <v>43</v>
      </c>
      <c r="C6" s="58"/>
      <c r="D6" s="9">
        <f>'1. Oferta prestador'!F6</f>
        <v>0</v>
      </c>
      <c r="E6" s="8">
        <f>D6*'3. Composição dos valores'!E6</f>
        <v>0</v>
      </c>
      <c r="F6" s="8">
        <f>D6*'3. Composição dos valores'!F5</f>
        <v>0</v>
      </c>
      <c r="G6" s="10">
        <f t="shared" ref="G6:G14" si="0">E6+F6</f>
        <v>0</v>
      </c>
    </row>
    <row r="7" spans="1:7" s="4" customFormat="1" ht="30" customHeight="1">
      <c r="B7" s="58" t="s">
        <v>44</v>
      </c>
      <c r="C7" s="58"/>
      <c r="D7" s="9">
        <f>'1. Oferta prestador'!F7</f>
        <v>0</v>
      </c>
      <c r="E7" s="8">
        <f>D7*'3. Composição dos valores'!E6</f>
        <v>0</v>
      </c>
      <c r="F7" s="8">
        <f>D7*'3. Composição dos valores'!F6</f>
        <v>0</v>
      </c>
      <c r="G7" s="10">
        <f>E7+F7</f>
        <v>0</v>
      </c>
    </row>
    <row r="8" spans="1:7" s="4" customFormat="1" ht="30" customHeight="1">
      <c r="B8" s="58" t="s">
        <v>45</v>
      </c>
      <c r="C8" s="58"/>
      <c r="D8" s="9">
        <f>'1. Oferta prestador'!F8</f>
        <v>0</v>
      </c>
      <c r="E8" s="8">
        <f>D8*'3. Composição dos valores'!E7</f>
        <v>0</v>
      </c>
      <c r="F8" s="8">
        <f>D8*'3. Composição dos valores'!F7</f>
        <v>0</v>
      </c>
      <c r="G8" s="10">
        <f t="shared" ref="G8:G13" si="1">E8+F8</f>
        <v>0</v>
      </c>
    </row>
    <row r="9" spans="1:7" s="4" customFormat="1" ht="30" customHeight="1">
      <c r="B9" s="58" t="s">
        <v>46</v>
      </c>
      <c r="C9" s="58"/>
      <c r="D9" s="9">
        <f>'1. Oferta prestador'!F9</f>
        <v>0</v>
      </c>
      <c r="E9" s="8">
        <f>D9*'3. Composição dos valores'!E8</f>
        <v>0</v>
      </c>
      <c r="F9" s="8">
        <f>D9*'3. Composição dos valores'!F8</f>
        <v>0</v>
      </c>
      <c r="G9" s="10">
        <f t="shared" si="1"/>
        <v>0</v>
      </c>
    </row>
    <row r="10" spans="1:7" s="4" customFormat="1" ht="30" customHeight="1">
      <c r="B10" s="58" t="s">
        <v>47</v>
      </c>
      <c r="C10" s="58"/>
      <c r="D10" s="9">
        <f>'1. Oferta prestador'!F10</f>
        <v>0</v>
      </c>
      <c r="E10" s="8">
        <f>D10*'3. Composição dos valores'!E9</f>
        <v>0</v>
      </c>
      <c r="F10" s="8">
        <f>D10*'3. Composição dos valores'!F9</f>
        <v>0</v>
      </c>
      <c r="G10" s="10">
        <f t="shared" si="1"/>
        <v>0</v>
      </c>
    </row>
    <row r="11" spans="1:7" s="4" customFormat="1" ht="30" customHeight="1">
      <c r="B11" s="58" t="s">
        <v>51</v>
      </c>
      <c r="C11" s="58"/>
      <c r="D11" s="9">
        <f>'1. Oferta prestador'!F11</f>
        <v>0</v>
      </c>
      <c r="E11" s="8">
        <f>D11*'3. Composição dos valores'!E10</f>
        <v>0</v>
      </c>
      <c r="F11" s="8">
        <f>D11*'3. Composição dos valores'!F10</f>
        <v>0</v>
      </c>
      <c r="G11" s="10">
        <f t="shared" si="1"/>
        <v>0</v>
      </c>
    </row>
    <row r="12" spans="1:7" s="4" customFormat="1" ht="30" customHeight="1">
      <c r="B12" s="58" t="s">
        <v>52</v>
      </c>
      <c r="C12" s="58"/>
      <c r="D12" s="9">
        <f>'1. Oferta prestador'!F12</f>
        <v>0</v>
      </c>
      <c r="E12" s="8">
        <f>D12*'3. Composição dos valores'!E11</f>
        <v>0</v>
      </c>
      <c r="F12" s="8">
        <f>D12*'3. Composição dos valores'!F11</f>
        <v>0</v>
      </c>
      <c r="G12" s="10">
        <f t="shared" si="1"/>
        <v>0</v>
      </c>
    </row>
    <row r="13" spans="1:7" s="4" customFormat="1" ht="30" customHeight="1">
      <c r="B13" s="58" t="s">
        <v>49</v>
      </c>
      <c r="C13" s="58"/>
      <c r="D13" s="9">
        <f>'1. Oferta prestador'!F13</f>
        <v>0</v>
      </c>
      <c r="E13" s="8">
        <f>D13*'3. Composição dos valores'!E12</f>
        <v>0</v>
      </c>
      <c r="F13" s="8">
        <f>D13*'3. Composição dos valores'!F12</f>
        <v>0</v>
      </c>
      <c r="G13" s="10">
        <f t="shared" si="1"/>
        <v>0</v>
      </c>
    </row>
    <row r="14" spans="1:7" s="4" customFormat="1" ht="30" customHeight="1">
      <c r="A14" s="5"/>
      <c r="B14" s="58" t="s">
        <v>50</v>
      </c>
      <c r="C14" s="58"/>
      <c r="D14" s="9">
        <f>'1. Oferta prestador'!F14</f>
        <v>0</v>
      </c>
      <c r="E14" s="8">
        <f>D14*'3. Composição dos valores'!E13</f>
        <v>0</v>
      </c>
      <c r="F14" s="8">
        <f>D14*'3. Composição dos valores'!F13</f>
        <v>0</v>
      </c>
      <c r="G14" s="10">
        <f t="shared" si="0"/>
        <v>0</v>
      </c>
    </row>
    <row r="15" spans="1:7" ht="46.5" customHeight="1">
      <c r="A15" s="1"/>
      <c r="B15" s="64" t="s">
        <v>3</v>
      </c>
      <c r="C15" s="64"/>
      <c r="D15" s="7"/>
      <c r="E15" s="7"/>
      <c r="F15" s="7"/>
      <c r="G15" s="11">
        <f>SUM(G6:G14)</f>
        <v>0</v>
      </c>
    </row>
    <row r="16" spans="1:7">
      <c r="B16" s="13"/>
      <c r="C16" s="13"/>
      <c r="D16" s="1"/>
      <c r="E16" s="1"/>
      <c r="F16" s="1"/>
      <c r="G16" s="1"/>
    </row>
    <row r="17" spans="2:7">
      <c r="B17" s="23"/>
      <c r="C17" s="23"/>
      <c r="D17" s="1"/>
      <c r="E17" s="1"/>
      <c r="F17" s="1"/>
      <c r="G17" s="1"/>
    </row>
    <row r="18" spans="2:7">
      <c r="B18" s="23"/>
      <c r="C18" s="23"/>
      <c r="D18" s="1"/>
      <c r="E18" s="1"/>
      <c r="F18" s="1"/>
      <c r="G18" s="1"/>
    </row>
    <row r="19" spans="2:7" ht="18">
      <c r="B19" s="32" t="str">
        <f ca="1">"Florianópolis, "&amp;TEXT(B31,"dd/mm/aaaa")&amp;"."</f>
        <v>Florianópolis, 14/06/2021.</v>
      </c>
      <c r="C19" s="32"/>
      <c r="D19" s="33"/>
      <c r="E19" s="33"/>
      <c r="F19" s="33"/>
      <c r="G19" s="1"/>
    </row>
    <row r="20" spans="2:7" ht="18">
      <c r="B20" s="34"/>
      <c r="C20" s="34"/>
      <c r="D20" s="33"/>
      <c r="E20" s="33"/>
      <c r="F20" s="33"/>
      <c r="G20" s="1"/>
    </row>
    <row r="21" spans="2:7" ht="18">
      <c r="B21" s="34"/>
      <c r="C21" s="34"/>
      <c r="D21" s="33"/>
      <c r="E21" s="33"/>
      <c r="F21" s="33"/>
      <c r="G21" s="1"/>
    </row>
    <row r="22" spans="2:7" ht="18">
      <c r="B22" s="34"/>
      <c r="C22" s="34"/>
      <c r="D22" s="33"/>
      <c r="E22" s="33"/>
      <c r="F22" s="33"/>
      <c r="G22" s="1"/>
    </row>
    <row r="23" spans="2:7" ht="18">
      <c r="B23" s="35"/>
      <c r="C23" s="35"/>
      <c r="D23" s="33"/>
      <c r="E23" s="33"/>
      <c r="F23" s="33"/>
      <c r="G23" s="1"/>
    </row>
    <row r="24" spans="2:7" ht="18">
      <c r="B24" s="35"/>
      <c r="C24" s="36" t="s">
        <v>5</v>
      </c>
      <c r="D24" s="63" t="s">
        <v>6</v>
      </c>
      <c r="E24" s="63"/>
      <c r="F24" s="63"/>
      <c r="G24" s="1"/>
    </row>
    <row r="25" spans="2:7" ht="18">
      <c r="B25" s="37"/>
      <c r="C25" s="37"/>
      <c r="D25" s="63" t="str">
        <f>C3</f>
        <v>[Nome do prestador]</v>
      </c>
      <c r="E25" s="63"/>
      <c r="F25" s="63"/>
      <c r="G25" s="1"/>
    </row>
    <row r="26" spans="2:7">
      <c r="B26" s="13"/>
      <c r="C26" s="13"/>
      <c r="D26" s="1"/>
      <c r="E26" s="1"/>
      <c r="F26" s="1"/>
      <c r="G26" s="1"/>
    </row>
    <row r="31" spans="2:7">
      <c r="B31" s="14">
        <f ca="1">TODAY()</f>
        <v>44361</v>
      </c>
      <c r="C31" s="14"/>
    </row>
    <row r="55" spans="2:3">
      <c r="B55" s="14"/>
      <c r="C55" s="14"/>
    </row>
    <row r="59" spans="2:3">
      <c r="B59" s="24"/>
      <c r="C59" s="24"/>
    </row>
  </sheetData>
  <mergeCells count="16">
    <mergeCell ref="B13:C13"/>
    <mergeCell ref="B11:C11"/>
    <mergeCell ref="A1:G1"/>
    <mergeCell ref="D2:G2"/>
    <mergeCell ref="D24:F24"/>
    <mergeCell ref="D25:F25"/>
    <mergeCell ref="B5:C5"/>
    <mergeCell ref="B6:C6"/>
    <mergeCell ref="C3:G3"/>
    <mergeCell ref="B12:C12"/>
    <mergeCell ref="B14:C14"/>
    <mergeCell ref="B15:C15"/>
    <mergeCell ref="B7:C7"/>
    <mergeCell ref="B9:C9"/>
    <mergeCell ref="B8:C8"/>
    <mergeCell ref="B10:C10"/>
  </mergeCells>
  <pageMargins left="0.51181102362204722" right="0.51181102362204722" top="0.78740157480314965" bottom="0.78740157480314965" header="0.31496062992125984" footer="0.31496062992125984"/>
  <pageSetup paperSize="9" scale="6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ilha3"/>
  <dimension ref="A1:I22"/>
  <sheetViews>
    <sheetView showGridLines="0" zoomScale="70" zoomScaleNormal="70" workbookViewId="0">
      <selection activeCell="E7" sqref="E7"/>
    </sheetView>
  </sheetViews>
  <sheetFormatPr defaultColWidth="8.77734375" defaultRowHeight="14.4"/>
  <cols>
    <col min="1" max="1" width="3" customWidth="1"/>
    <col min="2" max="2" width="48.44140625" customWidth="1"/>
    <col min="3" max="3" width="24" customWidth="1"/>
    <col min="4" max="4" width="32.33203125" customWidth="1"/>
    <col min="5" max="5" width="17.6640625" customWidth="1"/>
    <col min="6" max="6" width="18.44140625" customWidth="1"/>
    <col min="7" max="7" width="20.33203125" customWidth="1"/>
    <col min="9" max="9" width="14.44140625" customWidth="1"/>
  </cols>
  <sheetData>
    <row r="1" spans="1:9" ht="13.2" customHeight="1">
      <c r="A1" t="s">
        <v>42</v>
      </c>
    </row>
    <row r="2" spans="1:9" ht="49.95" customHeight="1">
      <c r="B2" s="51"/>
      <c r="C2" s="65" t="s">
        <v>40</v>
      </c>
      <c r="D2" s="65"/>
      <c r="E2" s="65"/>
      <c r="F2" s="65"/>
      <c r="G2" s="65"/>
    </row>
    <row r="4" spans="1:9" ht="31.8" thickBot="1">
      <c r="B4" s="16" t="s">
        <v>1</v>
      </c>
      <c r="C4" s="17" t="s">
        <v>31</v>
      </c>
      <c r="D4" s="38" t="s">
        <v>28</v>
      </c>
      <c r="E4" s="39" t="s">
        <v>29</v>
      </c>
      <c r="F4" s="40" t="s">
        <v>30</v>
      </c>
      <c r="G4" s="38" t="s">
        <v>41</v>
      </c>
    </row>
    <row r="5" spans="1:9" ht="19.95" customHeight="1">
      <c r="B5" s="18" t="s">
        <v>43</v>
      </c>
      <c r="C5" s="41" t="s">
        <v>32</v>
      </c>
      <c r="D5" s="41">
        <v>445</v>
      </c>
      <c r="E5" s="44">
        <v>39.94</v>
      </c>
      <c r="F5" s="44">
        <v>110.06</v>
      </c>
      <c r="G5" s="45">
        <f>E5+F5</f>
        <v>150</v>
      </c>
      <c r="I5" s="52"/>
    </row>
    <row r="6" spans="1:9" ht="19.95" customHeight="1">
      <c r="B6" s="19" t="s">
        <v>44</v>
      </c>
      <c r="C6" s="42" t="s">
        <v>32</v>
      </c>
      <c r="D6" s="42">
        <v>15</v>
      </c>
      <c r="E6" s="46">
        <v>39.94</v>
      </c>
      <c r="F6" s="46">
        <v>210.06</v>
      </c>
      <c r="G6" s="47">
        <f t="shared" ref="G6:G13" si="0">E6+F6</f>
        <v>250</v>
      </c>
      <c r="I6" s="52"/>
    </row>
    <row r="7" spans="1:9" ht="19.95" customHeight="1">
      <c r="B7" s="19" t="s">
        <v>45</v>
      </c>
      <c r="C7" s="42" t="s">
        <v>33</v>
      </c>
      <c r="D7" s="42">
        <v>50</v>
      </c>
      <c r="E7" s="46">
        <v>5.15</v>
      </c>
      <c r="F7" s="46">
        <v>49.85</v>
      </c>
      <c r="G7" s="47">
        <f t="shared" si="0"/>
        <v>55</v>
      </c>
      <c r="I7" s="52"/>
    </row>
    <row r="8" spans="1:9" ht="31.2">
      <c r="B8" s="19" t="s">
        <v>46</v>
      </c>
      <c r="C8" s="42" t="s">
        <v>34</v>
      </c>
      <c r="D8" s="42">
        <v>20</v>
      </c>
      <c r="E8" s="46">
        <v>30</v>
      </c>
      <c r="F8" s="46">
        <v>75</v>
      </c>
      <c r="G8" s="47">
        <f t="shared" si="0"/>
        <v>105</v>
      </c>
      <c r="I8" s="52"/>
    </row>
    <row r="9" spans="1:9" ht="31.2">
      <c r="B9" s="19" t="s">
        <v>47</v>
      </c>
      <c r="C9" s="67" t="s">
        <v>34</v>
      </c>
      <c r="D9" s="67">
        <v>15</v>
      </c>
      <c r="E9" s="68">
        <v>30</v>
      </c>
      <c r="F9" s="68">
        <v>95</v>
      </c>
      <c r="G9" s="69">
        <f t="shared" si="0"/>
        <v>125</v>
      </c>
      <c r="I9" s="52"/>
    </row>
    <row r="10" spans="1:9" ht="31.2">
      <c r="B10" s="66" t="s">
        <v>48</v>
      </c>
      <c r="C10" s="67" t="s">
        <v>54</v>
      </c>
      <c r="D10" s="67">
        <v>15</v>
      </c>
      <c r="E10" s="68">
        <v>10.07</v>
      </c>
      <c r="F10" s="68">
        <v>89.93</v>
      </c>
      <c r="G10" s="69">
        <f t="shared" si="0"/>
        <v>100</v>
      </c>
      <c r="I10" s="52"/>
    </row>
    <row r="11" spans="1:9" ht="31.2">
      <c r="B11" s="66" t="s">
        <v>52</v>
      </c>
      <c r="C11" s="67" t="s">
        <v>54</v>
      </c>
      <c r="D11" s="67">
        <v>2</v>
      </c>
      <c r="E11" s="68">
        <v>10.07</v>
      </c>
      <c r="F11" s="68">
        <v>109.93</v>
      </c>
      <c r="G11" s="69">
        <f t="shared" si="0"/>
        <v>120</v>
      </c>
      <c r="I11" s="52"/>
    </row>
    <row r="12" spans="1:9" ht="31.2">
      <c r="B12" s="66" t="s">
        <v>49</v>
      </c>
      <c r="C12" s="67" t="s">
        <v>35</v>
      </c>
      <c r="D12" s="67">
        <v>35</v>
      </c>
      <c r="E12" s="68">
        <v>30</v>
      </c>
      <c r="F12" s="68">
        <v>75</v>
      </c>
      <c r="G12" s="69">
        <f>E12+F12</f>
        <v>105</v>
      </c>
      <c r="I12" s="52"/>
    </row>
    <row r="13" spans="1:9" ht="31.8" thickBot="1">
      <c r="B13" s="20" t="s">
        <v>50</v>
      </c>
      <c r="C13" s="43" t="s">
        <v>35</v>
      </c>
      <c r="D13" s="43">
        <v>10</v>
      </c>
      <c r="E13" s="48">
        <v>30</v>
      </c>
      <c r="F13" s="48">
        <v>95</v>
      </c>
      <c r="G13" s="49">
        <f t="shared" si="0"/>
        <v>125</v>
      </c>
      <c r="I13" s="52"/>
    </row>
    <row r="14" spans="1:9">
      <c r="I14" s="52"/>
    </row>
    <row r="16" spans="1:9">
      <c r="D16" s="52"/>
      <c r="E16" s="15"/>
    </row>
    <row r="17" spans="4:4">
      <c r="D17" s="53"/>
    </row>
    <row r="18" spans="4:4">
      <c r="D18" s="53"/>
    </row>
    <row r="19" spans="4:4">
      <c r="D19" s="53"/>
    </row>
    <row r="20" spans="4:4">
      <c r="D20" s="53"/>
    </row>
    <row r="21" spans="4:4">
      <c r="D21" s="53"/>
    </row>
    <row r="22" spans="4:4">
      <c r="D22" s="1"/>
    </row>
  </sheetData>
  <mergeCells count="1">
    <mergeCell ref="C2:G2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Orientações</vt:lpstr>
      <vt:lpstr>1. Oferta prestador</vt:lpstr>
      <vt:lpstr>2. Valores</vt:lpstr>
      <vt:lpstr>3. Composição dos valores</vt:lpstr>
      <vt:lpstr>'2. Valores'!Area_de_impressao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mariana.goncalves</cp:lastModifiedBy>
  <cp:lastPrinted>2019-10-25T20:13:16Z</cp:lastPrinted>
  <dcterms:created xsi:type="dcterms:W3CDTF">2019-10-16T15:55:07Z</dcterms:created>
  <dcterms:modified xsi:type="dcterms:W3CDTF">2021-06-14T13:57:01Z</dcterms:modified>
</cp:coreProperties>
</file>