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mp\Desktop\ANEXOS-IN-EIV\"/>
    </mc:Choice>
  </mc:AlternateContent>
  <xr:revisionPtr revIDLastSave="0" documentId="13_ncr:1_{E039E2F9-0975-45F3-AA95-4A87A79FF60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rientações" sheetId="3" r:id="rId1"/>
    <sheet name="Matriz" sheetId="1" r:id="rId2"/>
    <sheet name="Fatores e Fórmula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S9DFRiLHttmMZSHf8/KzEDcpHLKQKy84zIIcgP+29TQ="/>
    </ext>
  </extLst>
</workbook>
</file>

<file path=xl/calcChain.xml><?xml version="1.0" encoding="utf-8"?>
<calcChain xmlns="http://schemas.openxmlformats.org/spreadsheetml/2006/main">
  <c r="J6" i="1" l="1"/>
  <c r="K6" i="1" s="1"/>
  <c r="J7" i="1"/>
  <c r="J8" i="1"/>
  <c r="K8" i="1" s="1"/>
  <c r="J9" i="1"/>
  <c r="K9" i="1" s="1"/>
  <c r="J10" i="1"/>
  <c r="K10" i="1" s="1"/>
  <c r="J12" i="1"/>
  <c r="K12" i="1" s="1"/>
  <c r="J13" i="1"/>
  <c r="K13" i="1" s="1"/>
  <c r="J14" i="1"/>
  <c r="K14" i="1" s="1"/>
  <c r="J15" i="1"/>
  <c r="K15" i="1" s="1"/>
  <c r="J17" i="1"/>
  <c r="K17" i="1" s="1"/>
  <c r="J18" i="1"/>
  <c r="K18" i="1" s="1"/>
  <c r="J19" i="1"/>
  <c r="K19" i="1" s="1"/>
  <c r="J22" i="1"/>
  <c r="K22" i="1" s="1"/>
  <c r="J23" i="1"/>
  <c r="J24" i="1"/>
  <c r="J25" i="1"/>
  <c r="K25" i="1" s="1"/>
  <c r="J26" i="1"/>
  <c r="K26" i="1" s="1"/>
  <c r="J28" i="1"/>
  <c r="J29" i="1"/>
  <c r="K29" i="1" s="1"/>
  <c r="J31" i="1"/>
  <c r="K31" i="1" s="1"/>
  <c r="J32" i="1"/>
  <c r="K32" i="1" s="1"/>
  <c r="J33" i="1"/>
  <c r="K33" i="1" s="1"/>
  <c r="J34" i="1"/>
  <c r="K34" i="1" s="1"/>
  <c r="J37" i="1"/>
  <c r="K37" i="1" s="1"/>
  <c r="J38" i="1"/>
  <c r="K38" i="1" s="1"/>
  <c r="J39" i="1"/>
  <c r="J41" i="1"/>
  <c r="J42" i="1"/>
  <c r="K42" i="1" s="1"/>
  <c r="J44" i="1"/>
  <c r="K44" i="1" s="1"/>
  <c r="J46" i="1"/>
  <c r="K46" i="1" s="1"/>
  <c r="J49" i="1"/>
  <c r="K49" i="1" s="1"/>
  <c r="J52" i="1"/>
  <c r="K52" i="1" s="1"/>
  <c r="J54" i="1"/>
  <c r="K54" i="1" s="1"/>
  <c r="J55" i="1"/>
  <c r="K55" i="1" s="1"/>
  <c r="J58" i="1"/>
  <c r="K58" i="1" s="1"/>
  <c r="J59" i="1"/>
  <c r="K59" i="1" s="1"/>
  <c r="J60" i="1"/>
  <c r="K60" i="1" s="1"/>
  <c r="J61" i="1"/>
  <c r="K61" i="1" s="1"/>
  <c r="J62" i="1"/>
  <c r="J64" i="1"/>
  <c r="J65" i="1"/>
  <c r="J66" i="1"/>
  <c r="K66" i="1" s="1"/>
  <c r="J67" i="1"/>
  <c r="K67" i="1" s="1"/>
  <c r="J68" i="1"/>
  <c r="K68" i="1" s="1"/>
  <c r="J69" i="1"/>
  <c r="K69" i="1" s="1"/>
  <c r="J70" i="1"/>
  <c r="K70" i="1" s="1"/>
  <c r="J71" i="1"/>
  <c r="J73" i="1"/>
  <c r="K73" i="1" s="1"/>
  <c r="J74" i="1"/>
  <c r="K74" i="1" s="1"/>
  <c r="J76" i="1"/>
  <c r="J77" i="1"/>
  <c r="J78" i="1"/>
  <c r="K78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4" i="1"/>
  <c r="K94" i="1" s="1"/>
  <c r="J95" i="1"/>
  <c r="K95" i="1" s="1"/>
  <c r="J96" i="1"/>
  <c r="J97" i="1"/>
  <c r="K97" i="1" s="1"/>
  <c r="J99" i="1"/>
  <c r="J100" i="1"/>
  <c r="K100" i="1" s="1"/>
  <c r="J101" i="1"/>
  <c r="K101" i="1" s="1"/>
  <c r="J102" i="1"/>
  <c r="K102" i="1" s="1"/>
  <c r="J103" i="1"/>
  <c r="K103" i="1" s="1"/>
  <c r="K7" i="1"/>
  <c r="K23" i="1"/>
  <c r="K24" i="1"/>
  <c r="K28" i="1"/>
  <c r="K39" i="1"/>
  <c r="K41" i="1"/>
  <c r="K62" i="1"/>
  <c r="K64" i="1"/>
  <c r="K65" i="1"/>
  <c r="K71" i="1"/>
  <c r="K76" i="1"/>
  <c r="K77" i="1"/>
  <c r="K96" i="1"/>
  <c r="K99" i="1"/>
  <c r="M70" i="1" l="1"/>
  <c r="M69" i="1"/>
  <c r="M68" i="1"/>
  <c r="M67" i="1"/>
  <c r="M66" i="1"/>
  <c r="M65" i="1"/>
  <c r="M64" i="1"/>
  <c r="M62" i="1"/>
  <c r="M61" i="1"/>
  <c r="M60" i="1"/>
  <c r="M59" i="1"/>
  <c r="M58" i="1"/>
  <c r="M55" i="1"/>
  <c r="M54" i="1"/>
  <c r="M52" i="1"/>
  <c r="M49" i="1"/>
  <c r="M46" i="1"/>
  <c r="M44" i="1"/>
  <c r="M42" i="1"/>
  <c r="M41" i="1"/>
  <c r="M39" i="1"/>
  <c r="M38" i="1"/>
  <c r="M37" i="1"/>
  <c r="M34" i="1"/>
  <c r="M33" i="1"/>
  <c r="M32" i="1"/>
  <c r="M31" i="1"/>
  <c r="M29" i="1"/>
  <c r="M28" i="1"/>
  <c r="M26" i="1"/>
  <c r="M25" i="1"/>
  <c r="M24" i="1"/>
  <c r="M23" i="1"/>
  <c r="M22" i="1"/>
  <c r="M19" i="1"/>
  <c r="M18" i="1"/>
  <c r="M17" i="1"/>
  <c r="M15" i="1"/>
  <c r="M14" i="1"/>
  <c r="M13" i="1"/>
  <c r="M12" i="1"/>
  <c r="M10" i="1"/>
  <c r="M9" i="1"/>
  <c r="M8" i="1"/>
  <c r="M7" i="1"/>
  <c r="M6" i="1"/>
  <c r="M5" i="1"/>
  <c r="J5" i="1"/>
  <c r="K5" i="1" s="1"/>
  <c r="M104" i="1" l="1"/>
  <c r="N109" i="1" s="1"/>
  <c r="N111" i="1" s="1"/>
</calcChain>
</file>

<file path=xl/sharedStrings.xml><?xml version="1.0" encoding="utf-8"?>
<sst xmlns="http://schemas.openxmlformats.org/spreadsheetml/2006/main" count="188" uniqueCount="171">
  <si>
    <t>IMPACTO</t>
  </si>
  <si>
    <t>NATUREZA DO IMPACTO</t>
  </si>
  <si>
    <t>FASE DE OCORRÊNCIA</t>
  </si>
  <si>
    <t>EXPECTATIVA DE OCORRÊNCIA</t>
  </si>
  <si>
    <t>ABRANGÊNCIA</t>
  </si>
  <si>
    <t>IMPORTÂNCIA</t>
  </si>
  <si>
    <t>REVERSIBILIDADE</t>
  </si>
  <si>
    <t>PRAZO</t>
  </si>
  <si>
    <t>VALORAÇÃO</t>
  </si>
  <si>
    <t>MAGNITUDE</t>
  </si>
  <si>
    <t xml:space="preserve"> AÇÃO MITIGADORA</t>
  </si>
  <si>
    <t>ÍNDICE DE MAGNITUDE</t>
  </si>
  <si>
    <t>ETAPA DE CONSTRUÇÃO</t>
  </si>
  <si>
    <t>1 SERVIÇOS PRELIMINARES</t>
  </si>
  <si>
    <t>1.1 Implantação do canteiro de obras</t>
  </si>
  <si>
    <t>Interferência no trânsito pelo deslocamento de caminhões, máquinas e outros veículos</t>
  </si>
  <si>
    <t>Vazamento de óleo, graxa e combustíveis dos caminhões de transporte de materiais e máquinas</t>
  </si>
  <si>
    <t>Risco de acesso de pessoas desavisadas ao canteiro de obras</t>
  </si>
  <si>
    <t>Consumo de água e energia</t>
  </si>
  <si>
    <t>Instalações sanitárias provisórias</t>
  </si>
  <si>
    <t>Ocupação de passeio público com tapumes</t>
  </si>
  <si>
    <t>1.2 Movimentação de trabalhadores, carros caminhões e máquinas</t>
  </si>
  <si>
    <t>Aumento na circulação de pessoas, veículos e máquinas</t>
  </si>
  <si>
    <t>Sinalização viária insuficiente e inadequada</t>
  </si>
  <si>
    <t>Emissão de material particulado e gases de combustão para a atmosfera</t>
  </si>
  <si>
    <t>Danos às vias públicas e ao patrimônio histórico por circulação de veículos pesados</t>
  </si>
  <si>
    <t>1.3 Demolição</t>
  </si>
  <si>
    <t>Poeira mineral</t>
  </si>
  <si>
    <t>Entulho</t>
  </si>
  <si>
    <t>Ruído</t>
  </si>
  <si>
    <t>2 MOVIMENTAÇÕES DE TERRA E FUNDAÇÕES</t>
  </si>
  <si>
    <t>2.1 Movimentação de trabalhadores, carros caminhões e máquinas</t>
  </si>
  <si>
    <t>Possibilidade de desencadeamento de processos erosivos</t>
  </si>
  <si>
    <t>Carreamento de solo para as vias públicas</t>
  </si>
  <si>
    <t>Fumaça proveniente de escapamento de caminhões e máquinas</t>
  </si>
  <si>
    <t>2.2 Estacas</t>
  </si>
  <si>
    <t>Vibração</t>
  </si>
  <si>
    <t>2.3 Escavações/subsolos/Parede diafragma</t>
  </si>
  <si>
    <t>Avaliação estrutural das edificações vizinhas</t>
  </si>
  <si>
    <t>3 SUPERESTRUTURA</t>
  </si>
  <si>
    <t>3.1 Montagem da metálica/Caixilhos</t>
  </si>
  <si>
    <t>Ruído na montagem da estrutura metálica;</t>
  </si>
  <si>
    <t>Ruídos e obstrução de vias públicas na movimentação e posicionamento de guindastes/gruas</t>
  </si>
  <si>
    <t>Risco de queda de materiais</t>
  </si>
  <si>
    <t>3.2 Montagem e desmontagem de fôrmas/carpintaria</t>
  </si>
  <si>
    <t>Ruído da carpintaria</t>
  </si>
  <si>
    <t>Poeira vegeta</t>
  </si>
  <si>
    <t>3.3 Armaduras de Aço</t>
  </si>
  <si>
    <t>Ruído da montagem de armaduras</t>
  </si>
  <si>
    <t>3.4 Concretagens de Fundação e Superestrutura</t>
  </si>
  <si>
    <t>Ruídos e obstrução de vias públicas na movimentação e posicionamento de caminhões betoneira</t>
  </si>
  <si>
    <t>4 ALVENARIA E VEDAÇÕES</t>
  </si>
  <si>
    <t>4.1 Vedação externa</t>
  </si>
  <si>
    <t>Risco de quedas de materiais</t>
  </si>
  <si>
    <t>5 REVESTIMENTOS E ACABAMENTOS</t>
  </si>
  <si>
    <t>5.1 Utilização de materiais químicos/tóxicos</t>
  </si>
  <si>
    <t>Geração de resíduos tóxicos (pintura e impermeabilização)</t>
  </si>
  <si>
    <t>5.2 Resíduos de construção civil</t>
  </si>
  <si>
    <t>Entulhos e resíduos de limpeza de obra</t>
  </si>
  <si>
    <t>ETAPA DE FUNCIONAMENTO</t>
  </si>
  <si>
    <t>Aumento do volume de resíduos sólidos</t>
  </si>
  <si>
    <t>Aumento na demanda por estacionamento em vias públicas</t>
  </si>
  <si>
    <t>Aumento na demanda por transporte coletivo</t>
  </si>
  <si>
    <t>Geração de ruídos pela população</t>
  </si>
  <si>
    <t>Aumento no consumo de rede de telefonia fixa e internet</t>
  </si>
  <si>
    <t>VC = GI x ATC</t>
  </si>
  <si>
    <t>FDU</t>
  </si>
  <si>
    <t>ATRIBUTO</t>
  </si>
  <si>
    <t>CRITÉRIO</t>
  </si>
  <si>
    <t>PESO</t>
  </si>
  <si>
    <t>VC = Valor de Contrapartida (em CUB/SC)</t>
  </si>
  <si>
    <t>IEU</t>
  </si>
  <si>
    <t>Fase de ocorrência</t>
  </si>
  <si>
    <t>Implantação – 1
Operação - 5</t>
  </si>
  <si>
    <t>GI = Grau de Impacto</t>
  </si>
  <si>
    <t>IM * FDU * IEU</t>
  </si>
  <si>
    <t>Expectativa de
ocorrência</t>
  </si>
  <si>
    <t>Incerta – 1
Certa - 3</t>
  </si>
  <si>
    <t>ATC= Área total Construída (m²)</t>
  </si>
  <si>
    <t>Área</t>
  </si>
  <si>
    <t>Abrangência</t>
  </si>
  <si>
    <t>Entorno Empreendimento - 1
AID – 3
AII - 5</t>
  </si>
  <si>
    <t>valor da compensação</t>
  </si>
  <si>
    <t>Importância</t>
  </si>
  <si>
    <t>Baixa – 1
Moderada – 3
Alta - 5</t>
  </si>
  <si>
    <t>GI = IM x IEU x FDU</t>
  </si>
  <si>
    <t>Reversibilidade</t>
  </si>
  <si>
    <t>Reversível – 1
Parcialmente Reversível – 3
Irreversível - 5</t>
  </si>
  <si>
    <t>Prazo de duração</t>
  </si>
  <si>
    <t>Temporário – 1
Cíclico – 3
Permanente - 5</t>
  </si>
  <si>
    <t>IM = Índice de Magnitude</t>
  </si>
  <si>
    <t>IEU = Influência nos Ecossistemas Urbanos</t>
  </si>
  <si>
    <t>FDU = Fator de Demanda de Uso</t>
  </si>
  <si>
    <t>∑IN = Somatória da valoração dos impactos negativos</t>
  </si>
  <si>
    <t>NIN = Número de impactos negativos</t>
  </si>
  <si>
    <t>Aumento na demanda do sistema de drenagem, causado pela impermeabilização do solo.</t>
  </si>
  <si>
    <t>Aumento no consumo de água e energia elétrica</t>
  </si>
  <si>
    <t>Geração de efluentes sanitários em regiões não atendidas pela concessionária do serviço</t>
  </si>
  <si>
    <t>Aumento na demanda por escola pública</t>
  </si>
  <si>
    <t>Ocupação em local não servido por equipamentos de ensino público em distância aceitável</t>
  </si>
  <si>
    <t>Aumento na demanda por saúde pública</t>
  </si>
  <si>
    <t>Ocupação em local não servido por equipamentos de saúde pública em distância aceitável</t>
  </si>
  <si>
    <t>Aumento na demanda por segurança pública</t>
  </si>
  <si>
    <t>Ocupação em local não servido por equipamento de segurança pública em distância aceitável</t>
  </si>
  <si>
    <t>Aumento na demanda por área de lazer pública</t>
  </si>
  <si>
    <t>Ocupação em local sem áreas verdes de lazer públicas em distância aceitável</t>
  </si>
  <si>
    <t>Uso discrepante do objetivado pelo zoneamento (Art. 42)</t>
  </si>
  <si>
    <t>Adensamento expressivo (Conforme Item 3.1 do RIV)</t>
  </si>
  <si>
    <t>Supervalorização dos imóveis na área de influência</t>
  </si>
  <si>
    <t>Gentrificação e expulsão de comunidades de menor renda</t>
  </si>
  <si>
    <t>Desvalorização de imóveis no entorno imediato</t>
  </si>
  <si>
    <t>Aumento de tráfego de veículos motorizados</t>
  </si>
  <si>
    <t>Piora no nível da via em um horizonte de 5 anos.</t>
  </si>
  <si>
    <t>Ocupação em área sem passeios adequados e acessíveis</t>
  </si>
  <si>
    <t>Favorecimento de transporte motorizado em detrimento de modais ativos</t>
  </si>
  <si>
    <t>Aumento da poluição do ar</t>
  </si>
  <si>
    <t>Geração de ruídos por veiculos e/ou equipamentos</t>
  </si>
  <si>
    <t>Geração de reflexos ofuscantes causados por revestimento de fachada</t>
  </si>
  <si>
    <t>Geração de ilhas de calor</t>
  </si>
  <si>
    <t>Impermeabilização do solo</t>
  </si>
  <si>
    <t>Obstrução de acesso a pontos turísticos ou de interesse público</t>
  </si>
  <si>
    <t>Obstrução de paisagens visíveis da via pública</t>
  </si>
  <si>
    <t>Criação de elementos arquitetônicos destoantes do entorno</t>
  </si>
  <si>
    <t>Ocupação de áreas de importante valor paisagístico</t>
  </si>
  <si>
    <t>Pressão urbana sobre áreas de proteção cultural ou natural</t>
  </si>
  <si>
    <t>Descaracterização de conjuntos arquitetônicos tombados</t>
  </si>
  <si>
    <t>Sombreamento de praias, corpos d'águas ou áreas verdes</t>
  </si>
  <si>
    <t>Sombreamento de equipamentos públicos</t>
  </si>
  <si>
    <t>Descaracterização de paisagens arborizadas</t>
  </si>
  <si>
    <t>1. EQUIPAMENTOS URBANOS</t>
  </si>
  <si>
    <t>2. EQUIPAMENTOSCOMUNITÁRIOS</t>
  </si>
  <si>
    <t>3. USO E COUPAÇÃO DO SOLO</t>
  </si>
  <si>
    <t>4. VALORIZAÇÃO IMOBILIÁRIA</t>
  </si>
  <si>
    <t>5. MOBILIDADE URBANA</t>
  </si>
  <si>
    <t>6. CONFORTO AMBIENTAL</t>
  </si>
  <si>
    <t>6. PAISAGEM URBANA</t>
  </si>
  <si>
    <t>6. PATRIMÔNIO NATURAL E CULTURAL</t>
  </si>
  <si>
    <t>IEU - Uso Habitacional</t>
  </si>
  <si>
    <t>ZONEAMENTO</t>
  </si>
  <si>
    <t>VALOR</t>
  </si>
  <si>
    <t>ARR, AUE, ARM, ARP, ATR, ATL, ARC, ZEIS, APL</t>
  </si>
  <si>
    <t>AMS, AMC</t>
  </si>
  <si>
    <t>IEU - Uso Comunitário</t>
  </si>
  <si>
    <t>ARR, AUE, ARM, ARP, ATR, ATL, ARC, APT, ZEIS</t>
  </si>
  <si>
    <t>APL, AMC, AMS</t>
  </si>
  <si>
    <t>IEU - Uso Comercial e Serviços</t>
  </si>
  <si>
    <t>ARP, AMC, AMS, ARM, ATR, ATL, ARC, APT, ZEIS</t>
  </si>
  <si>
    <t>APL, ARR, AUE</t>
  </si>
  <si>
    <t>IEU - Uso Industrial</t>
  </si>
  <si>
    <t>APT, AMS</t>
  </si>
  <si>
    <t>ARP, AMC, ARM, ATR, ATL, ARC, ZEIS, APL, ARR, AUE</t>
  </si>
  <si>
    <t>USO</t>
  </si>
  <si>
    <t>- Comercial</t>
  </si>
  <si>
    <t>- Serviços</t>
  </si>
  <si>
    <t>- Comunitário</t>
  </si>
  <si>
    <t>- Misto</t>
  </si>
  <si>
    <t>- Habitacional</t>
  </si>
  <si>
    <t>- Logística</t>
  </si>
  <si>
    <t>- Empreendimento com áreas de estacionamento descoberto, pátio aberto, depósito aberto e similares, cujas áreas sejam iguais ou superiores a 50% (50 por cento) da taxa de ocupação utilizada</t>
  </si>
  <si>
    <t>FATORES DO ÍNDICE DE INFLUÊNCIA NOS ECOSSISTEMAS URBANOS (IEU)</t>
  </si>
  <si>
    <t>FATORES DOS ATRIBUTOS DOS IMPACTOS REAIS</t>
  </si>
  <si>
    <t>FATORES DO ÍNDICE DE DEMANDA DE USO</t>
  </si>
  <si>
    <t>IM = ∑IN / NIN</t>
  </si>
  <si>
    <t>FÓRMULAS (DECRETO N. 25.400/2023)</t>
  </si>
  <si>
    <t>Orientações Iniciais</t>
  </si>
  <si>
    <t>1. A Matriz de Análise dos Impactos Urbanísticos é parte integrante do processo administratvio do Estudo de Impacto de Vizinhança, sendo obrigatória a sua entrega devidamente preenchida em conjunto com o Relatório de Impacto de Vizinhança.</t>
  </si>
  <si>
    <t>2. O preenchimento da Matriz de Análise dos Impactos Urbanísticos deverá seguir o disposto na Instrunção Normativa Conjunta SMPIU/IPUF/SMDU…</t>
  </si>
  <si>
    <t>3. O preenchimento da Matriz deve ser feita obrigatóriamente pelos responsáveis pela elaboração do EIV/RIV, sendo de responsabilidade destes a veracidade dos impactos e critérios informados.</t>
  </si>
  <si>
    <t>4. Poderão ser elencados outros impactos reais além dos já previstos na Matriz.</t>
  </si>
  <si>
    <t>5. Poderão ser removidos impactos reais já previstos na Matriz, caso o empreendimento não apresente o respectivo impacto.</t>
  </si>
  <si>
    <t>6. Poderá o órgão de licenciamento urbanístico durante a análise do RIV solicitar a inclusão de impactos apresentados no Relatório que não foram listados na Matriz.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</si>
</sst>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sz val="16"/>
      <color theme="1"/>
      <name val="Calibri"/>
    </font>
    <font>
      <sz val="11"/>
      <color theme="1"/>
      <name val="Calibri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theme="2" tint="-0.49998474074526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4" fillId="2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Continuous" vertical="center"/>
    </xf>
    <xf numFmtId="0" fontId="13" fillId="3" borderId="1" xfId="0" applyFont="1" applyFill="1" applyBorder="1" applyAlignment="1">
      <alignment horizontal="centerContinuous" vertical="center"/>
    </xf>
    <xf numFmtId="0" fontId="14" fillId="3" borderId="1" xfId="0" applyFont="1" applyFill="1" applyBorder="1" applyAlignment="1">
      <alignment horizontal="centerContinuous" vertical="center"/>
    </xf>
    <xf numFmtId="0" fontId="10" fillId="3" borderId="0" xfId="0" applyFont="1" applyFill="1" applyAlignment="1">
      <alignment horizontal="centerContinuous"/>
    </xf>
    <xf numFmtId="0" fontId="13" fillId="3" borderId="40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0" fillId="0" borderId="49" xfId="0" applyBorder="1"/>
    <xf numFmtId="0" fontId="0" fillId="0" borderId="0" xfId="0" applyBorder="1"/>
    <xf numFmtId="0" fontId="0" fillId="0" borderId="50" xfId="0" applyBorder="1"/>
    <xf numFmtId="0" fontId="0" fillId="0" borderId="4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</cellXfs>
  <cellStyles count="1">
    <cellStyle name="Normal" xfId="0" builtinId="0"/>
  </cellStyles>
  <dxfs count="1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70AD47"/>
      </font>
      <fill>
        <patternFill patternType="none"/>
      </fill>
    </dxf>
    <dxf>
      <font>
        <color rgb="FFC00000"/>
      </font>
      <fill>
        <patternFill patternType="none"/>
      </fill>
    </dxf>
    <dxf>
      <font>
        <color rgb="FF70AD47"/>
      </font>
      <fill>
        <patternFill patternType="none"/>
      </fill>
    </dxf>
    <dxf>
      <font>
        <color rgb="FFC00000"/>
      </font>
      <fill>
        <patternFill patternType="none"/>
      </fill>
    </dxf>
    <dxf>
      <font>
        <color rgb="FF70AD47"/>
      </font>
      <fill>
        <patternFill patternType="none"/>
      </fill>
    </dxf>
    <dxf>
      <font>
        <color rgb="FFC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BF44B-7FEA-43AB-9E55-34A86050FA33}">
  <dimension ref="B1:M11"/>
  <sheetViews>
    <sheetView showGridLines="0" tabSelected="1" workbookViewId="0">
      <selection activeCell="G11" sqref="G11"/>
    </sheetView>
  </sheetViews>
  <sheetFormatPr defaultColWidth="0" defaultRowHeight="15" zeroHeight="1" x14ac:dyDescent="0.25"/>
  <cols>
    <col min="1" max="1" width="2.85546875" customWidth="1"/>
    <col min="2" max="13" width="9.140625" customWidth="1"/>
    <col min="14" max="14" width="2.85546875" customWidth="1"/>
    <col min="15" max="16384" width="9.140625" hidden="1"/>
  </cols>
  <sheetData>
    <row r="1" spans="2:13" ht="15.75" thickBot="1" x14ac:dyDescent="0.3"/>
    <row r="2" spans="2:13" ht="15.75" x14ac:dyDescent="0.25">
      <c r="B2" s="100" t="s">
        <v>164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2:13" x14ac:dyDescent="0.25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2:13" ht="45" customHeight="1" x14ac:dyDescent="0.25">
      <c r="B4" s="112" t="s">
        <v>165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2:13" ht="30" customHeight="1" x14ac:dyDescent="0.25">
      <c r="B5" s="106" t="s">
        <v>166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</row>
    <row r="6" spans="2:13" ht="29.25" customHeight="1" x14ac:dyDescent="0.25">
      <c r="B6" s="106" t="s">
        <v>167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13" x14ac:dyDescent="0.25">
      <c r="B7" s="106" t="s">
        <v>168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13" ht="29.25" customHeight="1" x14ac:dyDescent="0.25">
      <c r="B8" s="106" t="s">
        <v>169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2:13" ht="30" customHeight="1" x14ac:dyDescent="0.25">
      <c r="B9" s="106" t="s">
        <v>170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2:13" ht="15.75" thickBot="1" x14ac:dyDescent="0.3"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1"/>
    </row>
    <row r="11" spans="2:13" x14ac:dyDescent="0.25"/>
  </sheetData>
  <mergeCells count="6">
    <mergeCell ref="B4:M4"/>
    <mergeCell ref="B5:M5"/>
    <mergeCell ref="B6:M6"/>
    <mergeCell ref="B7:M7"/>
    <mergeCell ref="B8:M8"/>
    <mergeCell ref="B9:M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56"/>
  <sheetViews>
    <sheetView showGridLines="0" workbookViewId="0">
      <pane xSplit="1" ySplit="1" topLeftCell="B74" activePane="bottomRight" state="frozen"/>
      <selection pane="topRight" activeCell="C1" sqref="C1"/>
      <selection pane="bottomLeft" activeCell="A2" sqref="A2"/>
      <selection pane="bottomRight" activeCell="N25" sqref="N25"/>
    </sheetView>
  </sheetViews>
  <sheetFormatPr defaultColWidth="0" defaultRowHeight="0" customHeight="1" zeroHeight="1" x14ac:dyDescent="0.25"/>
  <cols>
    <col min="1" max="1" width="9.140625" customWidth="1"/>
    <col min="2" max="2" width="73.85546875" customWidth="1"/>
    <col min="3" max="3" width="12.140625" customWidth="1"/>
    <col min="4" max="4" width="7.140625" customWidth="1"/>
    <col min="5" max="11" width="5.7109375" customWidth="1"/>
    <col min="12" max="12" width="61.7109375" customWidth="1"/>
    <col min="13" max="13" width="15" customWidth="1"/>
    <col min="14" max="14" width="20.140625" customWidth="1"/>
    <col min="15" max="15" width="20.7109375" bestFit="1" customWidth="1"/>
    <col min="16" max="23" width="8.7109375" hidden="1" customWidth="1"/>
    <col min="24" max="16384" width="14.42578125" hidden="1"/>
  </cols>
  <sheetData>
    <row r="1" spans="1:22" ht="103.5" customHeight="1" thickBot="1" x14ac:dyDescent="0.3">
      <c r="A1" s="1"/>
      <c r="B1" s="58" t="s">
        <v>0</v>
      </c>
      <c r="C1" s="59" t="s">
        <v>1</v>
      </c>
      <c r="D1" s="60" t="s">
        <v>2</v>
      </c>
      <c r="E1" s="60" t="s">
        <v>3</v>
      </c>
      <c r="F1" s="60" t="s">
        <v>4</v>
      </c>
      <c r="G1" s="60" t="s">
        <v>5</v>
      </c>
      <c r="H1" s="60" t="s">
        <v>6</v>
      </c>
      <c r="I1" s="60" t="s">
        <v>7</v>
      </c>
      <c r="J1" s="60" t="s">
        <v>8</v>
      </c>
      <c r="K1" s="60" t="s">
        <v>9</v>
      </c>
      <c r="L1" s="59" t="s">
        <v>10</v>
      </c>
      <c r="M1" s="61" t="s">
        <v>11</v>
      </c>
      <c r="N1" s="1"/>
      <c r="O1" s="1"/>
      <c r="P1" s="1"/>
      <c r="Q1" s="1"/>
      <c r="R1" s="1"/>
      <c r="S1" s="1"/>
      <c r="T1" s="1"/>
      <c r="U1" s="1"/>
      <c r="V1" s="1"/>
    </row>
    <row r="2" spans="1:22" ht="15" x14ac:dyDescent="0.25">
      <c r="A2" s="1"/>
      <c r="B2" s="78" t="s">
        <v>12</v>
      </c>
      <c r="C2" s="79"/>
      <c r="D2" s="80"/>
      <c r="E2" s="79"/>
      <c r="F2" s="81"/>
      <c r="G2" s="79"/>
      <c r="H2" s="79"/>
      <c r="I2" s="79"/>
      <c r="J2" s="79"/>
      <c r="K2" s="79"/>
      <c r="L2" s="79"/>
      <c r="M2" s="82"/>
      <c r="N2" s="1"/>
      <c r="O2" s="1"/>
      <c r="P2" s="1"/>
      <c r="Q2" s="1"/>
      <c r="R2" s="1"/>
      <c r="S2" s="1"/>
      <c r="T2" s="1"/>
      <c r="U2" s="1"/>
      <c r="V2" s="1"/>
    </row>
    <row r="3" spans="1:22" ht="15" x14ac:dyDescent="0.25">
      <c r="A3" s="1"/>
      <c r="B3" s="62" t="s">
        <v>13</v>
      </c>
      <c r="C3" s="2"/>
      <c r="D3" s="2"/>
      <c r="E3" s="2"/>
      <c r="F3" s="3"/>
      <c r="G3" s="2"/>
      <c r="H3" s="2"/>
      <c r="I3" s="2"/>
      <c r="J3" s="2"/>
      <c r="K3" s="2"/>
      <c r="L3" s="2"/>
      <c r="M3" s="63"/>
      <c r="N3" s="1"/>
      <c r="O3" s="1"/>
      <c r="P3" s="1"/>
      <c r="Q3" s="1"/>
      <c r="R3" s="1"/>
      <c r="S3" s="1"/>
      <c r="T3" s="1"/>
      <c r="U3" s="1"/>
      <c r="V3" s="1"/>
    </row>
    <row r="4" spans="1:22" ht="15" x14ac:dyDescent="0.25">
      <c r="A4" s="1"/>
      <c r="B4" s="62" t="s">
        <v>14</v>
      </c>
      <c r="C4" s="4"/>
      <c r="D4" s="5"/>
      <c r="E4" s="4"/>
      <c r="F4" s="6"/>
      <c r="G4" s="4"/>
      <c r="H4" s="4"/>
      <c r="I4" s="4"/>
      <c r="J4" s="4"/>
      <c r="K4" s="4"/>
      <c r="L4" s="4"/>
      <c r="M4" s="64"/>
      <c r="N4" s="1"/>
      <c r="O4" s="1"/>
      <c r="P4" s="1"/>
      <c r="Q4" s="1"/>
      <c r="R4" s="1"/>
      <c r="S4" s="1"/>
      <c r="T4" s="1"/>
      <c r="U4" s="1"/>
      <c r="V4" s="1"/>
    </row>
    <row r="5" spans="1:22" ht="15" x14ac:dyDescent="0.25">
      <c r="A5" s="1"/>
      <c r="B5" s="65" t="s">
        <v>15</v>
      </c>
      <c r="C5" s="8"/>
      <c r="D5" s="11"/>
      <c r="E5" s="8"/>
      <c r="F5" s="8"/>
      <c r="G5" s="8"/>
      <c r="H5" s="8"/>
      <c r="I5" s="8"/>
      <c r="J5" s="7" t="str">
        <f t="shared" ref="J5:J10" si="0">IF($D5&lt;&gt;0,($D5*5+$E5*4.9+$F5*4.8+$G5*4.7+$H5*4.6+$I5*4.5),"")</f>
        <v/>
      </c>
      <c r="K5" s="9" t="str">
        <f t="shared" ref="K5:K10" si="1">IF($J5&lt;=33.17,"NULA",(IF($J5&lt;=66.35,"BAIXA",(IF($J5&lt;=99.52,"MÉDIA",(IF($J5&lt;=132.7,"ALTA","")))))))</f>
        <v/>
      </c>
      <c r="L5" s="7"/>
      <c r="M5" s="66" t="str">
        <f t="shared" ref="M5:M10" si="2">IF($C5="NEGATIVO",(IF($D5&lt;&gt;0,J5,"")),(IF($C5="POSITIVO","POSITIVO","")))</f>
        <v/>
      </c>
      <c r="N5" s="1"/>
      <c r="O5" s="1"/>
      <c r="P5" s="1"/>
      <c r="Q5" s="1"/>
      <c r="R5" s="1"/>
      <c r="S5" s="1"/>
      <c r="T5" s="1"/>
      <c r="U5" s="1"/>
      <c r="V5" s="1"/>
    </row>
    <row r="6" spans="1:22" ht="25.5" x14ac:dyDescent="0.25">
      <c r="A6" s="1"/>
      <c r="B6" s="65" t="s">
        <v>16</v>
      </c>
      <c r="C6" s="10"/>
      <c r="D6" s="11"/>
      <c r="E6" s="8"/>
      <c r="F6" s="8"/>
      <c r="G6" s="8"/>
      <c r="H6" s="8"/>
      <c r="I6" s="8"/>
      <c r="J6" s="7" t="str">
        <f t="shared" si="0"/>
        <v/>
      </c>
      <c r="K6" s="9" t="str">
        <f t="shared" si="1"/>
        <v/>
      </c>
      <c r="L6" s="7"/>
      <c r="M6" s="66" t="str">
        <f t="shared" si="2"/>
        <v/>
      </c>
      <c r="N6" s="1"/>
      <c r="O6" s="1"/>
      <c r="P6" s="1"/>
      <c r="Q6" s="1"/>
      <c r="R6" s="1"/>
      <c r="S6" s="1"/>
      <c r="T6" s="1"/>
      <c r="U6" s="1"/>
      <c r="V6" s="1"/>
    </row>
    <row r="7" spans="1:22" ht="15" x14ac:dyDescent="0.25">
      <c r="A7" s="1"/>
      <c r="B7" s="65" t="s">
        <v>17</v>
      </c>
      <c r="C7" s="10"/>
      <c r="D7" s="11"/>
      <c r="E7" s="8"/>
      <c r="F7" s="8"/>
      <c r="G7" s="8"/>
      <c r="H7" s="8"/>
      <c r="I7" s="8"/>
      <c r="J7" s="7" t="str">
        <f t="shared" si="0"/>
        <v/>
      </c>
      <c r="K7" s="9" t="str">
        <f t="shared" si="1"/>
        <v/>
      </c>
      <c r="L7" s="7"/>
      <c r="M7" s="66" t="str">
        <f t="shared" si="2"/>
        <v/>
      </c>
      <c r="N7" s="1"/>
      <c r="O7" s="1"/>
      <c r="P7" s="1"/>
      <c r="Q7" s="1"/>
      <c r="R7" s="1"/>
      <c r="S7" s="1"/>
      <c r="T7" s="1"/>
      <c r="U7" s="1"/>
      <c r="V7" s="1"/>
    </row>
    <row r="8" spans="1:22" ht="15" x14ac:dyDescent="0.25">
      <c r="A8" s="1"/>
      <c r="B8" s="65" t="s">
        <v>18</v>
      </c>
      <c r="C8" s="10"/>
      <c r="D8" s="11"/>
      <c r="E8" s="8"/>
      <c r="F8" s="8"/>
      <c r="G8" s="8"/>
      <c r="H8" s="8"/>
      <c r="I8" s="8"/>
      <c r="J8" s="7" t="str">
        <f t="shared" si="0"/>
        <v/>
      </c>
      <c r="K8" s="9" t="str">
        <f t="shared" si="1"/>
        <v/>
      </c>
      <c r="L8" s="7"/>
      <c r="M8" s="66" t="str">
        <f t="shared" si="2"/>
        <v/>
      </c>
      <c r="N8" s="1"/>
      <c r="O8" s="1"/>
      <c r="P8" s="1"/>
      <c r="Q8" s="1"/>
      <c r="R8" s="1"/>
      <c r="S8" s="1"/>
      <c r="T8" s="1"/>
      <c r="U8" s="1"/>
      <c r="V8" s="1"/>
    </row>
    <row r="9" spans="1:22" ht="15" x14ac:dyDescent="0.25">
      <c r="A9" s="1"/>
      <c r="B9" s="65" t="s">
        <v>19</v>
      </c>
      <c r="C9" s="10"/>
      <c r="D9" s="11"/>
      <c r="E9" s="8"/>
      <c r="F9" s="8"/>
      <c r="G9" s="8"/>
      <c r="H9" s="8"/>
      <c r="I9" s="8"/>
      <c r="J9" s="7" t="str">
        <f t="shared" si="0"/>
        <v/>
      </c>
      <c r="K9" s="9" t="str">
        <f t="shared" si="1"/>
        <v/>
      </c>
      <c r="L9" s="7"/>
      <c r="M9" s="66" t="str">
        <f t="shared" si="2"/>
        <v/>
      </c>
      <c r="N9" s="1"/>
      <c r="O9" s="1"/>
      <c r="P9" s="1"/>
      <c r="Q9" s="1"/>
      <c r="R9" s="1"/>
      <c r="S9" s="1"/>
      <c r="T9" s="1"/>
      <c r="U9" s="1"/>
      <c r="V9" s="1"/>
    </row>
    <row r="10" spans="1:22" ht="15" x14ac:dyDescent="0.25">
      <c r="A10" s="1"/>
      <c r="B10" s="65" t="s">
        <v>20</v>
      </c>
      <c r="C10" s="10"/>
      <c r="D10" s="11"/>
      <c r="E10" s="8"/>
      <c r="F10" s="8"/>
      <c r="G10" s="8"/>
      <c r="H10" s="8"/>
      <c r="I10" s="8"/>
      <c r="J10" s="7" t="str">
        <f t="shared" si="0"/>
        <v/>
      </c>
      <c r="K10" s="9" t="str">
        <f t="shared" si="1"/>
        <v/>
      </c>
      <c r="L10" s="7"/>
      <c r="M10" s="66" t="str">
        <f t="shared" si="2"/>
        <v/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15" x14ac:dyDescent="0.25">
      <c r="A11" s="1"/>
      <c r="B11" s="67" t="s">
        <v>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63"/>
      <c r="N11" s="1"/>
      <c r="P11" s="1"/>
      <c r="Q11" s="1"/>
      <c r="R11" s="1"/>
      <c r="S11" s="1"/>
      <c r="T11" s="1"/>
      <c r="U11" s="1"/>
      <c r="V11" s="1"/>
    </row>
    <row r="12" spans="1:22" ht="15" x14ac:dyDescent="0.25">
      <c r="A12" s="1"/>
      <c r="B12" s="65" t="s">
        <v>22</v>
      </c>
      <c r="C12" s="10"/>
      <c r="D12" s="11"/>
      <c r="E12" s="8"/>
      <c r="F12" s="8"/>
      <c r="G12" s="8"/>
      <c r="H12" s="8"/>
      <c r="I12" s="8"/>
      <c r="J12" s="7" t="str">
        <f>IF($D12&lt;&gt;0,($D12*5+$E12*4.9+$F12*4.8+$G12*4.7+$H12*4.6+$I12*4.5),"")</f>
        <v/>
      </c>
      <c r="K12" s="9" t="str">
        <f>IF($J12&lt;=33.17,"NULA",(IF($J12&lt;=66.35,"BAIXA",(IF($J12&lt;=99.52,"MÉDIA",(IF($J12&lt;=132.7,"ALTA","")))))))</f>
        <v/>
      </c>
      <c r="L12" s="7"/>
      <c r="M12" s="66" t="str">
        <f>IF($C12="NEGATIVO",(IF($D12&lt;&gt;0,J12,"")),(IF($C12="POSITIVO","POSITIVO","")))</f>
        <v/>
      </c>
      <c r="N12" s="1"/>
      <c r="P12" s="1"/>
      <c r="Q12" s="1"/>
      <c r="R12" s="1"/>
      <c r="S12" s="1"/>
      <c r="T12" s="1"/>
      <c r="U12" s="1"/>
      <c r="V12" s="1"/>
    </row>
    <row r="13" spans="1:22" ht="15" x14ac:dyDescent="0.25">
      <c r="A13" s="1"/>
      <c r="B13" s="65" t="s">
        <v>23</v>
      </c>
      <c r="C13" s="10"/>
      <c r="D13" s="11"/>
      <c r="E13" s="8"/>
      <c r="F13" s="8"/>
      <c r="G13" s="8"/>
      <c r="H13" s="8"/>
      <c r="I13" s="8"/>
      <c r="J13" s="7" t="str">
        <f>IF($D13&lt;&gt;0,($D13*5+$E13*4.9+$F13*4.8+$G13*4.7+$H13*4.6+$I13*4.5),"")</f>
        <v/>
      </c>
      <c r="K13" s="9" t="str">
        <f>IF($J13&lt;=33.17,"NULA",(IF($J13&lt;=66.35,"BAIXA",(IF($J13&lt;=99.52,"MÉDIA",(IF($J13&lt;=132.7,"ALTA","")))))))</f>
        <v/>
      </c>
      <c r="L13" s="7"/>
      <c r="M13" s="66" t="str">
        <f>IF($C13="NEGATIVO",(IF($D13&lt;&gt;0,J13,"")),(IF($C13="POSITIVO","POSITIVO","")))</f>
        <v/>
      </c>
      <c r="N13" s="1"/>
      <c r="P13" s="1"/>
      <c r="Q13" s="1"/>
      <c r="R13" s="1"/>
      <c r="S13" s="1"/>
      <c r="T13" s="1"/>
      <c r="U13" s="1"/>
      <c r="V13" s="1"/>
    </row>
    <row r="14" spans="1:22" ht="15" x14ac:dyDescent="0.25">
      <c r="A14" s="1"/>
      <c r="B14" s="65" t="s">
        <v>24</v>
      </c>
      <c r="C14" s="10"/>
      <c r="D14" s="11"/>
      <c r="E14" s="8"/>
      <c r="F14" s="8"/>
      <c r="G14" s="8"/>
      <c r="H14" s="8"/>
      <c r="I14" s="8"/>
      <c r="J14" s="7" t="str">
        <f>IF($D14&lt;&gt;0,($D14*5+$E14*4.9+$F14*4.8+$G14*4.7+$H14*4.6+$I14*4.5),"")</f>
        <v/>
      </c>
      <c r="K14" s="9" t="str">
        <f>IF($J14&lt;=33.17,"NULA",(IF($J14&lt;=66.35,"BAIXA",(IF($J14&lt;=99.52,"MÉDIA",(IF($J14&lt;=132.7,"ALTA","")))))))</f>
        <v/>
      </c>
      <c r="L14" s="7"/>
      <c r="M14" s="66" t="str">
        <f>IF($C14="NEGATIVO",(IF($D14&lt;&gt;0,J14,"")),(IF($C14="POSITIVO","POSITIVO","")))</f>
        <v/>
      </c>
      <c r="N14" s="1"/>
      <c r="P14" s="1"/>
      <c r="Q14" s="1"/>
      <c r="R14" s="1"/>
      <c r="S14" s="1"/>
      <c r="T14" s="1"/>
      <c r="U14" s="1"/>
      <c r="V14" s="1"/>
    </row>
    <row r="15" spans="1:22" ht="15" x14ac:dyDescent="0.25">
      <c r="A15" s="1"/>
      <c r="B15" s="65" t="s">
        <v>25</v>
      </c>
      <c r="C15" s="10"/>
      <c r="D15" s="11"/>
      <c r="E15" s="8"/>
      <c r="F15" s="8"/>
      <c r="G15" s="8"/>
      <c r="H15" s="8"/>
      <c r="I15" s="8"/>
      <c r="J15" s="7" t="str">
        <f>IF($D15&lt;&gt;0,($D15*5+$E15*4.9+$F15*4.8+$G15*4.7+$H15*4.6+$I15*4.5),"")</f>
        <v/>
      </c>
      <c r="K15" s="9" t="str">
        <f>IF($J15&lt;=33.17,"NULA",(IF($J15&lt;=66.35,"BAIXA",(IF($J15&lt;=99.52,"MÉDIA",(IF($J15&lt;=132.7,"ALTA","")))))))</f>
        <v/>
      </c>
      <c r="L15" s="7"/>
      <c r="M15" s="66" t="str">
        <f>IF($C15="NEGATIVO",(IF($D15&lt;&gt;0,J15,"")),(IF($C15="POSITIVO","POSITIVO","")))</f>
        <v/>
      </c>
      <c r="N15" s="1"/>
      <c r="P15" s="1"/>
      <c r="Q15" s="1"/>
      <c r="R15" s="1"/>
      <c r="S15" s="1"/>
      <c r="T15" s="1"/>
      <c r="U15" s="1"/>
      <c r="V15" s="1"/>
    </row>
    <row r="16" spans="1:22" ht="15" x14ac:dyDescent="0.25">
      <c r="A16" s="1"/>
      <c r="B16" s="67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63"/>
      <c r="N16" s="1"/>
      <c r="P16" s="1"/>
      <c r="Q16" s="1"/>
      <c r="R16" s="1"/>
      <c r="S16" s="1"/>
      <c r="T16" s="1"/>
      <c r="U16" s="1"/>
      <c r="V16" s="1"/>
    </row>
    <row r="17" spans="1:22" ht="15" x14ac:dyDescent="0.25">
      <c r="A17" s="1"/>
      <c r="B17" s="65" t="s">
        <v>27</v>
      </c>
      <c r="C17" s="10"/>
      <c r="D17" s="11"/>
      <c r="E17" s="8"/>
      <c r="F17" s="8"/>
      <c r="G17" s="8"/>
      <c r="H17" s="8"/>
      <c r="I17" s="8"/>
      <c r="J17" s="7" t="str">
        <f>IF($D17&lt;&gt;0,($D17*5+$E17*4.9+$F17*4.8+$G17*4.7+$H17*4.6+$I17*4.5),"")</f>
        <v/>
      </c>
      <c r="K17" s="9" t="str">
        <f>IF($J17&lt;=33.17,"NULA",(IF($J17&lt;=66.35,"BAIXA",(IF($J17&lt;=99.52,"MÉDIA",(IF($J17&lt;=132.7,"ALTA","")))))))</f>
        <v/>
      </c>
      <c r="L17" s="7"/>
      <c r="M17" s="66" t="str">
        <f>IF($C17="NEGATIVO",(IF($D17&lt;&gt;0,J17,"")),(IF($C17="POSITIVO","POSITIVO","")))</f>
        <v/>
      </c>
      <c r="N17" s="1"/>
      <c r="P17" s="1"/>
      <c r="Q17" s="1"/>
      <c r="R17" s="1"/>
      <c r="S17" s="1"/>
      <c r="T17" s="1"/>
      <c r="U17" s="1"/>
      <c r="V17" s="1"/>
    </row>
    <row r="18" spans="1:22" ht="15" x14ac:dyDescent="0.25">
      <c r="A18" s="1"/>
      <c r="B18" s="65" t="s">
        <v>28</v>
      </c>
      <c r="C18" s="10"/>
      <c r="D18" s="11"/>
      <c r="E18" s="8"/>
      <c r="F18" s="8"/>
      <c r="G18" s="8"/>
      <c r="H18" s="8"/>
      <c r="I18" s="8"/>
      <c r="J18" s="7" t="str">
        <f>IF($D18&lt;&gt;0,($D18*5+$E18*4.9+$F18*4.8+$G18*4.7+$H18*4.6+$I18*4.5),"")</f>
        <v/>
      </c>
      <c r="K18" s="9" t="str">
        <f>IF($J18&lt;=33.17,"NULA",(IF($J18&lt;=66.35,"BAIXA",(IF($J18&lt;=99.52,"MÉDIA",(IF($J18&lt;=132.7,"ALTA","")))))))</f>
        <v/>
      </c>
      <c r="L18" s="7"/>
      <c r="M18" s="66" t="str">
        <f>IF($C18="NEGATIVO",(IF($D18&lt;&gt;0,J18,"")),(IF($C18="POSITIVO","POSITIVO","")))</f>
        <v/>
      </c>
      <c r="N18" s="1"/>
      <c r="P18" s="1"/>
      <c r="Q18" s="1"/>
      <c r="R18" s="1"/>
      <c r="S18" s="1"/>
      <c r="T18" s="1"/>
      <c r="U18" s="1"/>
      <c r="V18" s="1"/>
    </row>
    <row r="19" spans="1:22" ht="15" x14ac:dyDescent="0.25">
      <c r="A19" s="1"/>
      <c r="B19" s="65" t="s">
        <v>29</v>
      </c>
      <c r="C19" s="10"/>
      <c r="D19" s="11"/>
      <c r="E19" s="8"/>
      <c r="F19" s="8"/>
      <c r="G19" s="8"/>
      <c r="H19" s="8"/>
      <c r="I19" s="8"/>
      <c r="J19" s="7" t="str">
        <f>IF($D19&lt;&gt;0,($D19*5+$E19*4.9+$F19*4.8+$G19*4.7+$H19*4.6+$I19*4.5),"")</f>
        <v/>
      </c>
      <c r="K19" s="9" t="str">
        <f>IF($J19&lt;=33.17,"NULA",(IF($J19&lt;=66.35,"BAIXA",(IF($J19&lt;=99.52,"MÉDIA",(IF($J19&lt;=132.7,"ALTA","")))))))</f>
        <v/>
      </c>
      <c r="L19" s="7"/>
      <c r="M19" s="66" t="str">
        <f>IF($C19="NEGATIVO",(IF($D19&lt;&gt;0,J19,"")),(IF($C19="POSITIVO","POSITIVO","")))</f>
        <v/>
      </c>
      <c r="N19" s="1"/>
      <c r="P19" s="1"/>
      <c r="Q19" s="1"/>
      <c r="R19" s="1"/>
      <c r="S19" s="1"/>
      <c r="T19" s="1"/>
      <c r="U19" s="1"/>
      <c r="V19" s="1"/>
    </row>
    <row r="20" spans="1:22" ht="15" x14ac:dyDescent="0.25">
      <c r="A20" s="1"/>
      <c r="B20" s="62" t="s">
        <v>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68"/>
      <c r="N20" s="1"/>
      <c r="P20" s="1"/>
      <c r="Q20" s="1"/>
      <c r="R20" s="1"/>
      <c r="S20" s="1"/>
      <c r="T20" s="1"/>
      <c r="U20" s="1"/>
      <c r="V20" s="1"/>
    </row>
    <row r="21" spans="1:22" ht="15" x14ac:dyDescent="0.25">
      <c r="A21" s="1"/>
      <c r="B21" s="62" t="s">
        <v>31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68"/>
      <c r="N21" s="1"/>
      <c r="P21" s="1"/>
      <c r="Q21" s="1"/>
      <c r="R21" s="1"/>
      <c r="S21" s="1"/>
      <c r="T21" s="1"/>
      <c r="U21" s="1"/>
      <c r="V21" s="1"/>
    </row>
    <row r="22" spans="1:22" ht="15" x14ac:dyDescent="0.25">
      <c r="A22" s="1"/>
      <c r="B22" s="65" t="s">
        <v>27</v>
      </c>
      <c r="C22" s="10"/>
      <c r="D22" s="11"/>
      <c r="E22" s="8"/>
      <c r="F22" s="8"/>
      <c r="G22" s="8"/>
      <c r="H22" s="8"/>
      <c r="I22" s="8"/>
      <c r="J22" s="7" t="str">
        <f>IF($D22&lt;&gt;0,($D22*5+$E22*4.9+$F22*4.8+$G22*4.7+$H22*4.6+$I22*4.5),"")</f>
        <v/>
      </c>
      <c r="K22" s="9" t="str">
        <f>IF($J22&lt;=33.17,"NULA",(IF($J22&lt;=66.35,"BAIXA",(IF($J22&lt;=99.52,"MÉDIA",(IF($J22&lt;=132.7,"ALTA","")))))))</f>
        <v/>
      </c>
      <c r="L22" s="7"/>
      <c r="M22" s="66" t="str">
        <f t="shared" ref="M22:M26" si="3">IF($C22="NEGATIVO",(IF($D22&lt;&gt;0,J22,"")),(IF($C22="POSITIVO","POSITIVO","")))</f>
        <v/>
      </c>
      <c r="N22" s="1"/>
      <c r="P22" s="1"/>
      <c r="Q22" s="1"/>
      <c r="R22" s="1"/>
      <c r="S22" s="1"/>
      <c r="T22" s="1"/>
      <c r="U22" s="1"/>
      <c r="V22" s="1"/>
    </row>
    <row r="23" spans="1:22" ht="15" x14ac:dyDescent="0.25">
      <c r="A23" s="1"/>
      <c r="B23" s="65" t="s">
        <v>29</v>
      </c>
      <c r="C23" s="10"/>
      <c r="D23" s="11"/>
      <c r="E23" s="8"/>
      <c r="F23" s="8"/>
      <c r="G23" s="8"/>
      <c r="H23" s="8"/>
      <c r="I23" s="8"/>
      <c r="J23" s="7" t="str">
        <f>IF($D23&lt;&gt;0,($D23*5+$E23*4.9+$F23*4.8+$G23*4.7+$H23*4.6+$I23*4.5),"")</f>
        <v/>
      </c>
      <c r="K23" s="9" t="str">
        <f>IF($J23&lt;=33.17,"NULA",(IF($J23&lt;=66.35,"BAIXA",(IF($J23&lt;=99.52,"MÉDIA",(IF($J23&lt;=132.7,"ALTA","")))))))</f>
        <v/>
      </c>
      <c r="L23" s="7"/>
      <c r="M23" s="66" t="str">
        <f t="shared" si="3"/>
        <v/>
      </c>
      <c r="N23" s="1"/>
      <c r="P23" s="1"/>
      <c r="Q23" s="1"/>
      <c r="R23" s="1"/>
      <c r="S23" s="1"/>
      <c r="T23" s="1"/>
      <c r="U23" s="1"/>
      <c r="V23" s="1"/>
    </row>
    <row r="24" spans="1:22" ht="15" x14ac:dyDescent="0.25">
      <c r="A24" s="1"/>
      <c r="B24" s="65" t="s">
        <v>32</v>
      </c>
      <c r="C24" s="10"/>
      <c r="D24" s="11"/>
      <c r="E24" s="8"/>
      <c r="F24" s="8"/>
      <c r="G24" s="8"/>
      <c r="H24" s="8"/>
      <c r="I24" s="8"/>
      <c r="J24" s="7" t="str">
        <f>IF($D24&lt;&gt;0,($D24*5+$E24*4.9+$F24*4.8+$G24*4.7+$H24*4.6+$I24*4.5),"")</f>
        <v/>
      </c>
      <c r="K24" s="9" t="str">
        <f>IF($J24&lt;=33.17,"NULA",(IF($J24&lt;=66.35,"BAIXA",(IF($J24&lt;=99.52,"MÉDIA",(IF($J24&lt;=132.7,"ALTA","")))))))</f>
        <v/>
      </c>
      <c r="L24" s="7"/>
      <c r="M24" s="66" t="str">
        <f t="shared" si="3"/>
        <v/>
      </c>
      <c r="N24" s="1"/>
      <c r="P24" s="1"/>
      <c r="Q24" s="1"/>
      <c r="R24" s="1"/>
      <c r="S24" s="1"/>
      <c r="T24" s="1"/>
      <c r="U24" s="1"/>
      <c r="V24" s="1"/>
    </row>
    <row r="25" spans="1:22" ht="15" x14ac:dyDescent="0.25">
      <c r="A25" s="1"/>
      <c r="B25" s="65" t="s">
        <v>33</v>
      </c>
      <c r="C25" s="10"/>
      <c r="D25" s="11"/>
      <c r="E25" s="8"/>
      <c r="F25" s="8"/>
      <c r="G25" s="8"/>
      <c r="H25" s="8"/>
      <c r="I25" s="8"/>
      <c r="J25" s="7" t="str">
        <f>IF($D25&lt;&gt;0,($D25*5+$E25*4.9+$F25*4.8+$G25*4.7+$H25*4.6+$I25*4.5),"")</f>
        <v/>
      </c>
      <c r="K25" s="9" t="str">
        <f>IF($J25&lt;=33.17,"NULA",(IF($J25&lt;=66.35,"BAIXA",(IF($J25&lt;=99.52,"MÉDIA",(IF($J25&lt;=132.7,"ALTA","")))))))</f>
        <v/>
      </c>
      <c r="L25" s="7"/>
      <c r="M25" s="66" t="str">
        <f t="shared" si="3"/>
        <v/>
      </c>
      <c r="N25" s="1"/>
      <c r="P25" s="1"/>
      <c r="Q25" s="1"/>
      <c r="R25" s="1"/>
      <c r="S25" s="1"/>
      <c r="T25" s="1"/>
      <c r="U25" s="1"/>
      <c r="V25" s="1"/>
    </row>
    <row r="26" spans="1:22" ht="15" x14ac:dyDescent="0.25">
      <c r="A26" s="1"/>
      <c r="B26" s="65" t="s">
        <v>34</v>
      </c>
      <c r="C26" s="10"/>
      <c r="D26" s="11"/>
      <c r="E26" s="8"/>
      <c r="F26" s="8"/>
      <c r="G26" s="8"/>
      <c r="H26" s="8"/>
      <c r="I26" s="8"/>
      <c r="J26" s="7" t="str">
        <f>IF($D26&lt;&gt;0,($D26*5+$E26*4.9+$F26*4.8+$G26*4.7+$H26*4.6+$I26*4.5),"")</f>
        <v/>
      </c>
      <c r="K26" s="9" t="str">
        <f>IF($J26&lt;=33.17,"NULA",(IF($J26&lt;=66.35,"BAIXA",(IF($J26&lt;=99.52,"MÉDIA",(IF($J26&lt;=132.7,"ALTA","")))))))</f>
        <v/>
      </c>
      <c r="L26" s="7"/>
      <c r="M26" s="66" t="str">
        <f t="shared" si="3"/>
        <v/>
      </c>
      <c r="N26" s="1"/>
      <c r="P26" s="1"/>
      <c r="Q26" s="1"/>
      <c r="R26" s="1"/>
      <c r="S26" s="1"/>
      <c r="T26" s="1"/>
      <c r="U26" s="1"/>
      <c r="V26" s="1"/>
    </row>
    <row r="27" spans="1:22" ht="15" x14ac:dyDescent="0.25">
      <c r="A27" s="1"/>
      <c r="B27" s="62" t="s">
        <v>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68"/>
      <c r="N27" s="1"/>
      <c r="P27" s="1"/>
      <c r="Q27" s="1"/>
      <c r="R27" s="1"/>
      <c r="S27" s="1"/>
      <c r="T27" s="1"/>
      <c r="U27" s="1"/>
      <c r="V27" s="1"/>
    </row>
    <row r="28" spans="1:22" ht="15" x14ac:dyDescent="0.25">
      <c r="A28" s="1"/>
      <c r="B28" s="65" t="s">
        <v>29</v>
      </c>
      <c r="C28" s="10"/>
      <c r="D28" s="11"/>
      <c r="E28" s="8"/>
      <c r="F28" s="8"/>
      <c r="G28" s="8"/>
      <c r="H28" s="8"/>
      <c r="I28" s="8"/>
      <c r="J28" s="7" t="str">
        <f>IF($D28&lt;&gt;0,($D28*5+$E28*4.9+$F28*4.8+$G28*4.7+$H28*4.6+$I28*4.5),"")</f>
        <v/>
      </c>
      <c r="K28" s="9" t="str">
        <f>IF($J28&lt;=33.17,"NULA",(IF($J28&lt;=66.35,"BAIXA",(IF($J28&lt;=99.52,"MÉDIA",(IF($J28&lt;=132.7,"ALTA","")))))))</f>
        <v/>
      </c>
      <c r="L28" s="7"/>
      <c r="M28" s="66" t="str">
        <f t="shared" ref="M28:M29" si="4">IF($C28="NEGATIVO",(IF($D28&lt;&gt;0,J28,"")),(IF($C28="POSITIVO","POSITIVO","")))</f>
        <v/>
      </c>
      <c r="N28" s="1"/>
      <c r="P28" s="1"/>
      <c r="Q28" s="1"/>
      <c r="R28" s="1"/>
      <c r="S28" s="1"/>
      <c r="T28" s="1"/>
      <c r="U28" s="1"/>
      <c r="V28" s="1"/>
    </row>
    <row r="29" spans="1:22" ht="15" x14ac:dyDescent="0.25">
      <c r="A29" s="1"/>
      <c r="B29" s="65" t="s">
        <v>36</v>
      </c>
      <c r="C29" s="10"/>
      <c r="D29" s="11"/>
      <c r="E29" s="8"/>
      <c r="F29" s="8"/>
      <c r="G29" s="8"/>
      <c r="H29" s="8"/>
      <c r="I29" s="8"/>
      <c r="J29" s="7" t="str">
        <f>IF($D29&lt;&gt;0,($D29*5+$E29*4.9+$F29*4.8+$G29*4.7+$H29*4.6+$I29*4.5),"")</f>
        <v/>
      </c>
      <c r="K29" s="9" t="str">
        <f>IF($J29&lt;=33.17,"NULA",(IF($J29&lt;=66.35,"BAIXA",(IF($J29&lt;=99.52,"MÉDIA",(IF($J29&lt;=132.7,"ALTA","")))))))</f>
        <v/>
      </c>
      <c r="L29" s="7"/>
      <c r="M29" s="66" t="str">
        <f t="shared" si="4"/>
        <v/>
      </c>
      <c r="N29" s="1"/>
      <c r="P29" s="1"/>
      <c r="Q29" s="1"/>
      <c r="R29" s="1"/>
      <c r="S29" s="1"/>
      <c r="T29" s="1"/>
      <c r="U29" s="1"/>
      <c r="V29" s="1"/>
    </row>
    <row r="30" spans="1:22" ht="15" x14ac:dyDescent="0.25">
      <c r="A30" s="1"/>
      <c r="B30" s="62" t="s">
        <v>37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68"/>
      <c r="N30" s="1"/>
      <c r="P30" s="1"/>
      <c r="Q30" s="1"/>
      <c r="R30" s="1"/>
      <c r="S30" s="1"/>
      <c r="T30" s="1"/>
      <c r="U30" s="1"/>
      <c r="V30" s="1"/>
    </row>
    <row r="31" spans="1:22" ht="15" x14ac:dyDescent="0.25">
      <c r="A31" s="1"/>
      <c r="B31" s="65" t="s">
        <v>29</v>
      </c>
      <c r="C31" s="10"/>
      <c r="D31" s="11"/>
      <c r="E31" s="8"/>
      <c r="F31" s="8"/>
      <c r="G31" s="8"/>
      <c r="H31" s="8"/>
      <c r="I31" s="8"/>
      <c r="J31" s="7" t="str">
        <f>IF($D31&lt;&gt;0,($D31*5+$E31*4.9+$F31*4.8+$G31*4.7+$H31*4.6+$I31*4.5),"")</f>
        <v/>
      </c>
      <c r="K31" s="9" t="str">
        <f>IF($J31&lt;=33.17,"NULA",(IF($J31&lt;=66.35,"BAIXA",(IF($J31&lt;=99.52,"MÉDIA",(IF($J31&lt;=132.7,"ALTA","")))))))</f>
        <v/>
      </c>
      <c r="L31" s="7"/>
      <c r="M31" s="66" t="str">
        <f t="shared" ref="M31:M34" si="5">IF($C31="NEGATIVO",(IF($D31&lt;&gt;0,J31,"")),(IF($C31="POSITIVO","POSITIVO","")))</f>
        <v/>
      </c>
      <c r="N31" s="1"/>
      <c r="P31" s="1"/>
      <c r="Q31" s="1"/>
      <c r="R31" s="1"/>
      <c r="S31" s="1"/>
      <c r="T31" s="1"/>
      <c r="U31" s="1"/>
      <c r="V31" s="1"/>
    </row>
    <row r="32" spans="1:22" ht="15" x14ac:dyDescent="0.25">
      <c r="A32" s="1"/>
      <c r="B32" s="65" t="s">
        <v>36</v>
      </c>
      <c r="C32" s="10"/>
      <c r="D32" s="11"/>
      <c r="E32" s="8"/>
      <c r="F32" s="8"/>
      <c r="G32" s="8"/>
      <c r="H32" s="8"/>
      <c r="I32" s="8"/>
      <c r="J32" s="7" t="str">
        <f>IF($D32&lt;&gt;0,($D32*5+$E32*4.9+$F32*4.8+$G32*4.7+$H32*4.6+$I32*4.5),"")</f>
        <v/>
      </c>
      <c r="K32" s="9" t="str">
        <f>IF($J32&lt;=33.17,"NULA",(IF($J32&lt;=66.35,"BAIXA",(IF($J32&lt;=99.52,"MÉDIA",(IF($J32&lt;=132.7,"ALTA","")))))))</f>
        <v/>
      </c>
      <c r="L32" s="7"/>
      <c r="M32" s="66" t="str">
        <f t="shared" si="5"/>
        <v/>
      </c>
      <c r="N32" s="1"/>
      <c r="P32" s="1"/>
      <c r="Q32" s="1"/>
      <c r="R32" s="1"/>
      <c r="S32" s="1"/>
      <c r="T32" s="1"/>
      <c r="U32" s="1"/>
      <c r="V32" s="1"/>
    </row>
    <row r="33" spans="1:22" ht="15" x14ac:dyDescent="0.25">
      <c r="A33" s="1"/>
      <c r="B33" s="65" t="s">
        <v>27</v>
      </c>
      <c r="C33" s="10"/>
      <c r="D33" s="11"/>
      <c r="E33" s="8"/>
      <c r="F33" s="8"/>
      <c r="G33" s="8"/>
      <c r="H33" s="8"/>
      <c r="I33" s="8"/>
      <c r="J33" s="7" t="str">
        <f>IF($D33&lt;&gt;0,($D33*5+$E33*4.9+$F33*4.8+$G33*4.7+$H33*4.6+$I33*4.5),"")</f>
        <v/>
      </c>
      <c r="K33" s="9" t="str">
        <f>IF($J33&lt;=33.17,"NULA",(IF($J33&lt;=66.35,"BAIXA",(IF($J33&lt;=99.52,"MÉDIA",(IF($J33&lt;=132.7,"ALTA","")))))))</f>
        <v/>
      </c>
      <c r="L33" s="7"/>
      <c r="M33" s="66" t="str">
        <f t="shared" si="5"/>
        <v/>
      </c>
      <c r="N33" s="1"/>
      <c r="P33" s="1"/>
      <c r="Q33" s="1"/>
      <c r="R33" s="1"/>
      <c r="S33" s="1"/>
      <c r="T33" s="1"/>
      <c r="U33" s="1"/>
      <c r="V33" s="1"/>
    </row>
    <row r="34" spans="1:22" ht="15" x14ac:dyDescent="0.25">
      <c r="A34" s="1"/>
      <c r="B34" s="65" t="s">
        <v>38</v>
      </c>
      <c r="C34" s="10"/>
      <c r="D34" s="11"/>
      <c r="E34" s="8"/>
      <c r="F34" s="8"/>
      <c r="G34" s="8"/>
      <c r="H34" s="8"/>
      <c r="I34" s="8"/>
      <c r="J34" s="7" t="str">
        <f>IF($D34&lt;&gt;0,($D34*5+$E34*4.9+$F34*4.8+$G34*4.7+$H34*4.6+$I34*4.5),"")</f>
        <v/>
      </c>
      <c r="K34" s="9" t="str">
        <f>IF($J34&lt;=33.17,"NULA",(IF($J34&lt;=66.35,"BAIXA",(IF($J34&lt;=99.52,"MÉDIA",(IF($J34&lt;=132.7,"ALTA","")))))))</f>
        <v/>
      </c>
      <c r="L34" s="7"/>
      <c r="M34" s="66" t="str">
        <f t="shared" si="5"/>
        <v/>
      </c>
      <c r="N34" s="1"/>
      <c r="P34" s="1"/>
      <c r="Q34" s="1"/>
      <c r="R34" s="1"/>
      <c r="S34" s="1"/>
      <c r="T34" s="1"/>
      <c r="U34" s="1"/>
      <c r="V34" s="1"/>
    </row>
    <row r="35" spans="1:22" ht="15" x14ac:dyDescent="0.25">
      <c r="A35" s="1"/>
      <c r="B35" s="62" t="s">
        <v>39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68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5">
      <c r="A36" s="1"/>
      <c r="B36" s="62" t="s">
        <v>40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68"/>
      <c r="N36" s="1"/>
      <c r="O36" s="1"/>
      <c r="P36" s="1"/>
      <c r="Q36" s="1"/>
      <c r="R36" s="1"/>
      <c r="S36" s="1"/>
      <c r="T36" s="1"/>
      <c r="U36" s="1"/>
      <c r="V36" s="1"/>
    </row>
    <row r="37" spans="1:22" ht="15" x14ac:dyDescent="0.25">
      <c r="A37" s="1"/>
      <c r="B37" s="65" t="s">
        <v>41</v>
      </c>
      <c r="C37" s="10"/>
      <c r="D37" s="11"/>
      <c r="E37" s="8"/>
      <c r="F37" s="8"/>
      <c r="G37" s="8"/>
      <c r="H37" s="8"/>
      <c r="I37" s="8"/>
      <c r="J37" s="7" t="str">
        <f>IF($D37&lt;&gt;0,($D37*5+$E37*4.9+$F37*4.8+$G37*4.7+$H37*4.6+$I37*4.5),"")</f>
        <v/>
      </c>
      <c r="K37" s="9" t="str">
        <f>IF($J37&lt;=33.17,"NULA",(IF($J37&lt;=66.35,"BAIXA",(IF($J37&lt;=99.52,"MÉDIA",(IF($J37&lt;=132.7,"ALTA","")))))))</f>
        <v/>
      </c>
      <c r="L37" s="7"/>
      <c r="M37" s="66" t="str">
        <f t="shared" ref="M37:M39" si="6">IF($C37="NEGATIVO",(IF($D37&lt;&gt;0,J37,"")),(IF($C37="POSITIVO","POSITIVO","")))</f>
        <v/>
      </c>
      <c r="N37" s="1"/>
      <c r="O37" s="1"/>
      <c r="P37" s="1"/>
      <c r="Q37" s="1"/>
      <c r="R37" s="1"/>
      <c r="S37" s="1"/>
      <c r="T37" s="1"/>
      <c r="U37" s="1"/>
      <c r="V37" s="1"/>
    </row>
    <row r="38" spans="1:22" ht="25.5" x14ac:dyDescent="0.25">
      <c r="A38" s="1"/>
      <c r="B38" s="65" t="s">
        <v>42</v>
      </c>
      <c r="C38" s="10"/>
      <c r="D38" s="11"/>
      <c r="E38" s="8"/>
      <c r="F38" s="8"/>
      <c r="G38" s="8"/>
      <c r="H38" s="8"/>
      <c r="I38" s="8"/>
      <c r="J38" s="7" t="str">
        <f>IF($D38&lt;&gt;0,($D38*5+$E38*4.9+$F38*4.8+$G38*4.7+$H38*4.6+$I38*4.5),"")</f>
        <v/>
      </c>
      <c r="K38" s="9" t="str">
        <f>IF($J38&lt;=33.17,"NULA",(IF($J38&lt;=66.35,"BAIXA",(IF($J38&lt;=99.52,"MÉDIA",(IF($J38&lt;=132.7,"ALTA","")))))))</f>
        <v/>
      </c>
      <c r="L38" s="7"/>
      <c r="M38" s="66" t="str">
        <f t="shared" si="6"/>
        <v/>
      </c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5">
      <c r="A39" s="1"/>
      <c r="B39" s="65" t="s">
        <v>43</v>
      </c>
      <c r="C39" s="10"/>
      <c r="D39" s="11"/>
      <c r="E39" s="8"/>
      <c r="F39" s="8"/>
      <c r="G39" s="8"/>
      <c r="H39" s="8"/>
      <c r="I39" s="8"/>
      <c r="J39" s="7" t="str">
        <f>IF($D39&lt;&gt;0,($D39*5+$E39*4.9+$F39*4.8+$G39*4.7+$H39*4.6+$I39*4.5),"")</f>
        <v/>
      </c>
      <c r="K39" s="9" t="str">
        <f>IF($J39&lt;=33.17,"NULA",(IF($J39&lt;=66.35,"BAIXA",(IF($J39&lt;=99.52,"MÉDIA",(IF($J39&lt;=132.7,"ALTA","")))))))</f>
        <v/>
      </c>
      <c r="L39" s="7"/>
      <c r="M39" s="66" t="str">
        <f t="shared" si="6"/>
        <v/>
      </c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5">
      <c r="A40" s="1"/>
      <c r="B40" s="62" t="s">
        <v>44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68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5">
      <c r="A41" s="1"/>
      <c r="B41" s="65" t="s">
        <v>45</v>
      </c>
      <c r="C41" s="10"/>
      <c r="D41" s="11"/>
      <c r="E41" s="8"/>
      <c r="F41" s="8"/>
      <c r="G41" s="8"/>
      <c r="H41" s="8"/>
      <c r="I41" s="8"/>
      <c r="J41" s="7" t="str">
        <f>IF($D41&lt;&gt;0,($D41*5+$E41*4.9+$F41*4.8+$G41*4.7+$H41*4.6+$I41*4.5),"")</f>
        <v/>
      </c>
      <c r="K41" s="9" t="str">
        <f>IF($J41&lt;=33.17,"NULA",(IF($J41&lt;=66.35,"BAIXA",(IF($J41&lt;=99.52,"MÉDIA",(IF($J41&lt;=132.7,"ALTA","")))))))</f>
        <v/>
      </c>
      <c r="L41" s="7"/>
      <c r="M41" s="66" t="str">
        <f t="shared" ref="M41:M42" si="7">IF($C41="NEGATIVO",(IF($D41&lt;&gt;0,J41,"")),(IF($C41="POSITIVO","POSITIVO","")))</f>
        <v/>
      </c>
      <c r="N41" s="1"/>
      <c r="O41" s="1"/>
      <c r="P41" s="1"/>
      <c r="Q41" s="1"/>
      <c r="R41" s="1"/>
      <c r="S41" s="1"/>
      <c r="T41" s="1"/>
      <c r="U41" s="1"/>
      <c r="V41" s="1"/>
    </row>
    <row r="42" spans="1:22" ht="15" x14ac:dyDescent="0.25">
      <c r="A42" s="1"/>
      <c r="B42" s="65" t="s">
        <v>46</v>
      </c>
      <c r="C42" s="10"/>
      <c r="D42" s="11"/>
      <c r="E42" s="8"/>
      <c r="F42" s="8"/>
      <c r="G42" s="8"/>
      <c r="H42" s="8"/>
      <c r="I42" s="8"/>
      <c r="J42" s="7" t="str">
        <f>IF($D42&lt;&gt;0,($D42*5+$E42*4.9+$F42*4.8+$G42*4.7+$H42*4.6+$I42*4.5),"")</f>
        <v/>
      </c>
      <c r="K42" s="9" t="str">
        <f>IF($J42&lt;=33.17,"NULA",(IF($J42&lt;=66.35,"BAIXA",(IF($J42&lt;=99.52,"MÉDIA",(IF($J42&lt;=132.7,"ALTA","")))))))</f>
        <v/>
      </c>
      <c r="L42" s="7"/>
      <c r="M42" s="66" t="str">
        <f t="shared" si="7"/>
        <v/>
      </c>
      <c r="N42" s="1"/>
      <c r="O42" s="1"/>
      <c r="P42" s="1"/>
      <c r="Q42" s="1"/>
      <c r="R42" s="1"/>
      <c r="S42" s="1"/>
      <c r="T42" s="1"/>
      <c r="U42" s="1"/>
      <c r="V42" s="1"/>
    </row>
    <row r="43" spans="1:22" ht="15" x14ac:dyDescent="0.25">
      <c r="A43" s="1"/>
      <c r="B43" s="62" t="s">
        <v>47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63"/>
      <c r="N43" s="1"/>
      <c r="O43" s="1"/>
      <c r="P43" s="1"/>
      <c r="Q43" s="1"/>
      <c r="R43" s="1"/>
      <c r="S43" s="1"/>
      <c r="T43" s="1"/>
      <c r="U43" s="1"/>
      <c r="V43" s="1"/>
    </row>
    <row r="44" spans="1:22" ht="15" x14ac:dyDescent="0.25">
      <c r="A44" s="1"/>
      <c r="B44" s="65" t="s">
        <v>48</v>
      </c>
      <c r="C44" s="10"/>
      <c r="D44" s="11"/>
      <c r="E44" s="8"/>
      <c r="F44" s="8"/>
      <c r="G44" s="8"/>
      <c r="H44" s="8"/>
      <c r="I44" s="8"/>
      <c r="J44" s="7" t="str">
        <f>IF($D44&lt;&gt;0,($D44*5+$E44*4.9+$F44*4.8+$G44*4.7+$H44*4.6+$I44*4.5),"")</f>
        <v/>
      </c>
      <c r="K44" s="9" t="str">
        <f>IF($J44&lt;=33.17,"NULA",(IF($J44&lt;=66.35,"BAIXA",(IF($J44&lt;=99.52,"MÉDIA",(IF($J44&lt;=132.7,"ALTA","")))))))</f>
        <v/>
      </c>
      <c r="L44" s="7"/>
      <c r="M44" s="66" t="str">
        <f>IF($C44="NEGATIVO",(IF($D44&lt;&gt;0,J44,"")),(IF($C44="POSITIVO","POSITIVO","")))</f>
        <v/>
      </c>
      <c r="N44" s="1"/>
      <c r="O44" s="1"/>
      <c r="P44" s="1"/>
      <c r="Q44" s="1"/>
      <c r="R44" s="1"/>
      <c r="S44" s="1"/>
      <c r="T44" s="1"/>
      <c r="U44" s="1"/>
      <c r="V44" s="1"/>
    </row>
    <row r="45" spans="1:22" ht="15" x14ac:dyDescent="0.25">
      <c r="A45" s="1"/>
      <c r="B45" s="62" t="s">
        <v>49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68"/>
      <c r="N45" s="1"/>
      <c r="O45" s="1"/>
      <c r="P45" s="1"/>
      <c r="Q45" s="1"/>
      <c r="R45" s="1"/>
      <c r="S45" s="1"/>
      <c r="T45" s="1"/>
      <c r="U45" s="1"/>
      <c r="V45" s="1"/>
    </row>
    <row r="46" spans="1:22" ht="25.5" x14ac:dyDescent="0.25">
      <c r="A46" s="1"/>
      <c r="B46" s="65" t="s">
        <v>50</v>
      </c>
      <c r="C46" s="11"/>
      <c r="D46" s="11"/>
      <c r="E46" s="8"/>
      <c r="F46" s="8"/>
      <c r="G46" s="8"/>
      <c r="H46" s="8"/>
      <c r="I46" s="8"/>
      <c r="J46" s="7" t="str">
        <f>IF($D46&lt;&gt;0,($D46*5+$E46*4.9+$F46*4.8+$G46*4.7+$H46*4.6+$I46*4.5),"")</f>
        <v/>
      </c>
      <c r="K46" s="9" t="str">
        <f>IF($J46&lt;=33.17,"NULA",(IF($J46&lt;=66.35,"BAIXA",(IF($J46&lt;=99.52,"MÉDIA",(IF($J46&lt;=132.7,"ALTA","")))))))</f>
        <v/>
      </c>
      <c r="L46" s="7"/>
      <c r="M46" s="66" t="str">
        <f>IF($C46="NEGATIVO",(IF($D46&lt;&gt;0,J46,"")),(IF($C46="POSITIVO","POSITIVO","")))</f>
        <v/>
      </c>
      <c r="N46" s="1"/>
      <c r="O46" s="1"/>
      <c r="P46" s="1"/>
      <c r="Q46" s="1"/>
      <c r="R46" s="1"/>
      <c r="S46" s="1"/>
      <c r="T46" s="1"/>
      <c r="U46" s="1"/>
      <c r="V46" s="1"/>
    </row>
    <row r="47" spans="1:22" ht="15" x14ac:dyDescent="0.25">
      <c r="A47" s="1"/>
      <c r="B47" s="62" t="s">
        <v>51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68"/>
      <c r="N47" s="1"/>
      <c r="O47" s="1"/>
      <c r="P47" s="1"/>
      <c r="Q47" s="1"/>
      <c r="R47" s="1"/>
      <c r="S47" s="1"/>
      <c r="T47" s="1"/>
      <c r="U47" s="1"/>
      <c r="V47" s="1"/>
    </row>
    <row r="48" spans="1:22" ht="15" x14ac:dyDescent="0.25">
      <c r="A48" s="1"/>
      <c r="B48" s="62" t="s">
        <v>52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68"/>
      <c r="N48" s="1"/>
      <c r="O48" s="1"/>
      <c r="P48" s="1"/>
      <c r="Q48" s="1"/>
      <c r="R48" s="1"/>
      <c r="S48" s="1"/>
      <c r="T48" s="1"/>
      <c r="U48" s="1"/>
      <c r="V48" s="1"/>
    </row>
    <row r="49" spans="1:22" ht="15" x14ac:dyDescent="0.25">
      <c r="A49" s="1"/>
      <c r="B49" s="65" t="s">
        <v>53</v>
      </c>
      <c r="C49" s="11"/>
      <c r="D49" s="11"/>
      <c r="E49" s="8"/>
      <c r="F49" s="8"/>
      <c r="G49" s="8"/>
      <c r="H49" s="8"/>
      <c r="I49" s="8"/>
      <c r="J49" s="7" t="str">
        <f>IF($D49&lt;&gt;0,($D49*5+$E49*4.9+$F49*4.8+$G49*4.7+$H49*4.6+$I49*4.5),"")</f>
        <v/>
      </c>
      <c r="K49" s="9" t="str">
        <f>IF($J49&lt;=33.17,"NULA",(IF($J49&lt;=66.35,"BAIXA",(IF($J49&lt;=99.52,"MÉDIA",(IF($J49&lt;=132.7,"ALTA","")))))))</f>
        <v/>
      </c>
      <c r="L49" s="7"/>
      <c r="M49" s="66" t="str">
        <f>IF($C49="NEGATIVO",(IF($D49&lt;&gt;0,J49,"")),(IF($C49="POSITIVO","POSITIVO","")))</f>
        <v/>
      </c>
      <c r="N49" s="1"/>
      <c r="O49" s="1"/>
      <c r="P49" s="1"/>
      <c r="Q49" s="1"/>
      <c r="R49" s="1"/>
      <c r="S49" s="1"/>
      <c r="T49" s="1"/>
      <c r="U49" s="1"/>
      <c r="V49" s="1"/>
    </row>
    <row r="50" spans="1:22" ht="15" x14ac:dyDescent="0.25">
      <c r="A50" s="1"/>
      <c r="B50" s="62" t="s">
        <v>54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68"/>
      <c r="N50" s="1"/>
      <c r="O50" s="1"/>
      <c r="P50" s="1"/>
      <c r="Q50" s="1"/>
      <c r="R50" s="1"/>
      <c r="S50" s="1"/>
      <c r="T50" s="1"/>
      <c r="U50" s="1"/>
      <c r="V50" s="1"/>
    </row>
    <row r="51" spans="1:22" ht="15" x14ac:dyDescent="0.25">
      <c r="A51" s="1"/>
      <c r="B51" s="62" t="s">
        <v>55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68"/>
      <c r="N51" s="1"/>
      <c r="O51" s="1"/>
      <c r="P51" s="1"/>
      <c r="Q51" s="1"/>
      <c r="R51" s="1"/>
      <c r="S51" s="1"/>
      <c r="T51" s="1"/>
      <c r="U51" s="1"/>
      <c r="V51" s="1"/>
    </row>
    <row r="52" spans="1:22" ht="15" x14ac:dyDescent="0.25">
      <c r="A52" s="1"/>
      <c r="B52" s="65" t="s">
        <v>56</v>
      </c>
      <c r="C52" s="11"/>
      <c r="D52" s="11"/>
      <c r="E52" s="8"/>
      <c r="F52" s="8"/>
      <c r="G52" s="8"/>
      <c r="H52" s="8"/>
      <c r="I52" s="8"/>
      <c r="J52" s="7" t="str">
        <f>IF($D52&lt;&gt;0,($D52*5+$E52*4.9+$F52*4.8+$G52*4.7+$H52*4.6+$I52*4.5),"")</f>
        <v/>
      </c>
      <c r="K52" s="9" t="str">
        <f>IF($J52&lt;=33.17,"NULA",(IF($J52&lt;=66.35,"BAIXA",(IF($J52&lt;=99.52,"MÉDIA",(IF($J52&lt;=132.7,"ALTA","")))))))</f>
        <v/>
      </c>
      <c r="L52" s="7"/>
      <c r="M52" s="66" t="str">
        <f>IF($C52="NEGATIVO",(IF($D52&lt;&gt;0,J52,"")),(IF($C52="POSITIVO","POSITIVO","")))</f>
        <v/>
      </c>
      <c r="N52" s="1"/>
      <c r="O52" s="1"/>
      <c r="P52" s="1"/>
      <c r="Q52" s="1"/>
      <c r="R52" s="1"/>
      <c r="S52" s="1"/>
      <c r="T52" s="1"/>
      <c r="U52" s="1"/>
      <c r="V52" s="1"/>
    </row>
    <row r="53" spans="1:22" ht="15" x14ac:dyDescent="0.25">
      <c r="A53" s="1"/>
      <c r="B53" s="62" t="s">
        <v>57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68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5">
      <c r="A54" s="1"/>
      <c r="B54" s="65" t="s">
        <v>58</v>
      </c>
      <c r="C54" s="11"/>
      <c r="D54" s="11"/>
      <c r="E54" s="8"/>
      <c r="F54" s="8"/>
      <c r="G54" s="8"/>
      <c r="H54" s="8"/>
      <c r="I54" s="8"/>
      <c r="J54" s="7" t="str">
        <f>IF($D54&lt;&gt;0,($D54*5+$E54*4.9+$F54*4.8+$G54*4.7+$H54*4.6+$I54*4.5),"")</f>
        <v/>
      </c>
      <c r="K54" s="9" t="str">
        <f>IF($J54&lt;=33.17,"NULA",(IF($J54&lt;=66.35,"BAIXA",(IF($J54&lt;=99.52,"MÉDIA",(IF($J54&lt;=132.7,"ALTA","")))))))</f>
        <v/>
      </c>
      <c r="L54" s="7"/>
      <c r="M54" s="66" t="str">
        <f t="shared" ref="M54:M55" si="8">IF($C54="NEGATIVO",(IF($D54&lt;&gt;0,J54,"")),(IF($C54="POSITIVO","POSITIVO","")))</f>
        <v/>
      </c>
      <c r="N54" s="1"/>
      <c r="O54" s="1"/>
      <c r="P54" s="1"/>
      <c r="Q54" s="1"/>
      <c r="R54" s="1"/>
      <c r="S54" s="1"/>
      <c r="T54" s="1"/>
      <c r="U54" s="1"/>
      <c r="V54" s="1"/>
    </row>
    <row r="55" spans="1:22" ht="15.75" thickBot="1" x14ac:dyDescent="0.3">
      <c r="A55" s="1"/>
      <c r="B55" s="71" t="s">
        <v>27</v>
      </c>
      <c r="C55" s="72"/>
      <c r="D55" s="72"/>
      <c r="E55" s="73"/>
      <c r="F55" s="73"/>
      <c r="G55" s="73"/>
      <c r="H55" s="73"/>
      <c r="I55" s="73"/>
      <c r="J55" s="74" t="str">
        <f>IF($D55&lt;&gt;0,($D55*5+$E55*4.9+$F55*4.8+$G55*4.7+$H55*4.6+$I55*4.5),"")</f>
        <v/>
      </c>
      <c r="K55" s="75" t="str">
        <f>IF($J55&lt;=33.17,"NULA",(IF($J55&lt;=66.35,"BAIXA",(IF($J55&lt;=99.52,"MÉDIA",(IF($J55&lt;=132.7,"ALTA","")))))))</f>
        <v/>
      </c>
      <c r="L55" s="76"/>
      <c r="M55" s="77" t="str">
        <f t="shared" si="8"/>
        <v/>
      </c>
      <c r="N55" s="1"/>
      <c r="O55" s="1"/>
      <c r="P55" s="1"/>
      <c r="Q55" s="1"/>
      <c r="R55" s="1"/>
      <c r="S55" s="1"/>
      <c r="T55" s="1"/>
      <c r="U55" s="1"/>
      <c r="V55" s="1"/>
    </row>
    <row r="56" spans="1:22" ht="15" x14ac:dyDescent="0.25">
      <c r="A56" s="1"/>
      <c r="B56" s="78" t="s">
        <v>59</v>
      </c>
      <c r="C56" s="79"/>
      <c r="D56" s="80"/>
      <c r="E56" s="79"/>
      <c r="F56" s="81"/>
      <c r="G56" s="79"/>
      <c r="H56" s="79"/>
      <c r="I56" s="79"/>
      <c r="J56" s="79"/>
      <c r="K56" s="79"/>
      <c r="L56" s="79"/>
      <c r="M56" s="82"/>
      <c r="N56" s="1"/>
      <c r="O56" s="1"/>
      <c r="P56" s="1"/>
      <c r="Q56" s="1"/>
      <c r="R56" s="1"/>
      <c r="S56" s="1"/>
      <c r="T56" s="1"/>
      <c r="U56" s="1"/>
      <c r="V56" s="1"/>
    </row>
    <row r="57" spans="1:22" ht="15" x14ac:dyDescent="0.25">
      <c r="A57" s="1"/>
      <c r="B57" s="62" t="s">
        <v>129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68"/>
      <c r="N57" s="1"/>
      <c r="O57" s="1"/>
      <c r="P57" s="1"/>
      <c r="Q57" s="1"/>
      <c r="R57" s="1"/>
      <c r="S57" s="1"/>
      <c r="T57" s="1"/>
      <c r="U57" s="1"/>
      <c r="V57" s="1"/>
    </row>
    <row r="58" spans="1:22" ht="15" x14ac:dyDescent="0.25">
      <c r="A58" s="1"/>
      <c r="B58" s="65" t="s">
        <v>64</v>
      </c>
      <c r="C58" s="10"/>
      <c r="D58" s="11"/>
      <c r="E58" s="8"/>
      <c r="F58" s="8"/>
      <c r="G58" s="8"/>
      <c r="H58" s="8"/>
      <c r="I58" s="8"/>
      <c r="J58" s="7" t="str">
        <f>IF($D58&lt;&gt;0,($D58*5+$E58*4.9+$F58*4.8+$G58*4.7+$H58*4.6+$I58*4.5),"")</f>
        <v/>
      </c>
      <c r="K58" s="9" t="str">
        <f>IF($J58&lt;=33.17,"NULA",(IF($J58&lt;=66.35,"BAIXA",(IF($J58&lt;=99.52,"MÉDIA",(IF($J58&lt;=132.7,"ALTA","")))))))</f>
        <v/>
      </c>
      <c r="L58" s="7"/>
      <c r="M58" s="66" t="str">
        <f>IF($C58="NEGATIVO",(IF($D58&lt;&gt;0,J58,"")),(IF($C58="POSITIVO","POSITIVO","")))</f>
        <v/>
      </c>
      <c r="N58" s="1"/>
      <c r="O58" s="1"/>
      <c r="P58" s="1"/>
      <c r="Q58" s="1"/>
      <c r="R58" s="1"/>
      <c r="S58" s="1"/>
      <c r="T58" s="1"/>
      <c r="U58" s="1"/>
      <c r="V58" s="1"/>
    </row>
    <row r="59" spans="1:22" ht="15" x14ac:dyDescent="0.25">
      <c r="A59" s="1"/>
      <c r="B59" s="65" t="s">
        <v>95</v>
      </c>
      <c r="C59" s="10"/>
      <c r="D59" s="11"/>
      <c r="E59" s="8"/>
      <c r="F59" s="8"/>
      <c r="G59" s="8"/>
      <c r="H59" s="8"/>
      <c r="I59" s="8"/>
      <c r="J59" s="7" t="str">
        <f>IF($D59&lt;&gt;0,($D59*5+$E59*4.9+$F59*4.8+$G59*4.7+$H59*4.6+$I59*4.5),"")</f>
        <v/>
      </c>
      <c r="K59" s="9" t="str">
        <f>IF($J59&lt;=33.17,"NULA",(IF($J59&lt;=66.35,"BAIXA",(IF($J59&lt;=99.52,"MÉDIA",(IF($J59&lt;=132.7,"ALTA","")))))))</f>
        <v/>
      </c>
      <c r="L59" s="7"/>
      <c r="M59" s="66" t="str">
        <f>IF($C59="NEGATIVO",(IF($D59&lt;&gt;0,J59,"")),(IF($C59="POSITIVO","POSITIVO","")))</f>
        <v/>
      </c>
      <c r="N59" s="1"/>
      <c r="O59" s="1"/>
      <c r="P59" s="1"/>
      <c r="Q59" s="1"/>
      <c r="R59" s="1"/>
      <c r="S59" s="1"/>
      <c r="T59" s="1"/>
      <c r="U59" s="1"/>
      <c r="V59" s="1"/>
    </row>
    <row r="60" spans="1:22" ht="15" x14ac:dyDescent="0.25">
      <c r="A60" s="1"/>
      <c r="B60" s="65" t="s">
        <v>96</v>
      </c>
      <c r="C60" s="10"/>
      <c r="D60" s="11"/>
      <c r="E60" s="8"/>
      <c r="F60" s="8"/>
      <c r="G60" s="8"/>
      <c r="H60" s="8"/>
      <c r="I60" s="8"/>
      <c r="J60" s="7" t="str">
        <f>IF($D60&lt;&gt;0,($D60*5+$E60*4.9+$F60*4.8+$G60*4.7+$H60*4.6+$I60*4.5),"")</f>
        <v/>
      </c>
      <c r="K60" s="9" t="str">
        <f>IF($J60&lt;=33.17,"NULA",(IF($J60&lt;=66.35,"BAIXA",(IF($J60&lt;=99.52,"MÉDIA",(IF($J60&lt;=132.7,"ALTA","")))))))</f>
        <v/>
      </c>
      <c r="L60" s="7"/>
      <c r="M60" s="66" t="str">
        <f>IF($C60="NEGATIVO",(IF($D60&lt;&gt;0,J60,"")),(IF($C60="POSITIVO","POSITIVO","")))</f>
        <v/>
      </c>
      <c r="N60" s="1"/>
      <c r="O60" s="1"/>
      <c r="P60" s="1"/>
      <c r="Q60" s="1"/>
      <c r="R60" s="1"/>
      <c r="S60" s="1"/>
      <c r="T60" s="1"/>
      <c r="U60" s="1"/>
      <c r="V60" s="1"/>
    </row>
    <row r="61" spans="1:22" ht="15" x14ac:dyDescent="0.25">
      <c r="A61" s="1"/>
      <c r="B61" s="65" t="s">
        <v>97</v>
      </c>
      <c r="C61" s="10"/>
      <c r="D61" s="11"/>
      <c r="E61" s="8"/>
      <c r="F61" s="8"/>
      <c r="G61" s="8"/>
      <c r="H61" s="8"/>
      <c r="I61" s="8"/>
      <c r="J61" s="7" t="str">
        <f>IF($D61&lt;&gt;0,($D61*5+$E61*4.9+$F61*4.8+$G61*4.7+$H61*4.6+$I61*4.5),"")</f>
        <v/>
      </c>
      <c r="K61" s="9" t="str">
        <f>IF($J61&lt;=33.17,"NULA",(IF($J61&lt;=66.35,"BAIXA",(IF($J61&lt;=99.52,"MÉDIA",(IF($J61&lt;=132.7,"ALTA","")))))))</f>
        <v/>
      </c>
      <c r="L61" s="7"/>
      <c r="M61" s="66" t="str">
        <f>IF($C61="NEGATIVO",(IF($D61&lt;&gt;0,J61,"")),(IF($C61="POSITIVO","POSITIVO","")))</f>
        <v/>
      </c>
      <c r="N61" s="1"/>
      <c r="O61" s="1"/>
      <c r="P61" s="1"/>
      <c r="Q61" s="1"/>
      <c r="R61" s="1"/>
      <c r="S61" s="1"/>
      <c r="T61" s="1"/>
      <c r="U61" s="1"/>
      <c r="V61" s="1"/>
    </row>
    <row r="62" spans="1:22" ht="15" x14ac:dyDescent="0.25">
      <c r="A62" s="1"/>
      <c r="B62" s="65" t="s">
        <v>60</v>
      </c>
      <c r="C62" s="10"/>
      <c r="D62" s="11"/>
      <c r="E62" s="8"/>
      <c r="F62" s="8"/>
      <c r="G62" s="8"/>
      <c r="H62" s="8"/>
      <c r="I62" s="8"/>
      <c r="J62" s="7" t="str">
        <f>IF($D62&lt;&gt;0,($D62*5+$E62*4.9+$F62*4.8+$G62*4.7+$H62*4.6+$I62*4.5),"")</f>
        <v/>
      </c>
      <c r="K62" s="9" t="str">
        <f>IF($J62&lt;=33.17,"NULA",(IF($J62&lt;=66.35,"BAIXA",(IF($J62&lt;=99.52,"MÉDIA",(IF($J62&lt;=132.7,"ALTA","")))))))</f>
        <v/>
      </c>
      <c r="L62" s="7"/>
      <c r="M62" s="66" t="str">
        <f>IF($C62="NEGATIVO",(IF($D62&lt;&gt;0,J62,"")),(IF($C62="POSITIVO","POSITIVO","")))</f>
        <v/>
      </c>
      <c r="N62" s="1"/>
      <c r="O62" s="1"/>
      <c r="P62" s="1"/>
      <c r="Q62" s="1"/>
      <c r="R62" s="1"/>
      <c r="S62" s="1"/>
      <c r="T62" s="1"/>
      <c r="U62" s="1"/>
      <c r="V62" s="1"/>
    </row>
    <row r="63" spans="1:22" ht="15" x14ac:dyDescent="0.25">
      <c r="A63" s="1"/>
      <c r="B63" s="62" t="s">
        <v>130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68"/>
      <c r="N63" s="1"/>
      <c r="O63" s="1"/>
      <c r="P63" s="1"/>
      <c r="Q63" s="1"/>
      <c r="R63" s="1"/>
      <c r="S63" s="1"/>
      <c r="T63" s="1"/>
      <c r="U63" s="1"/>
      <c r="V63" s="1"/>
    </row>
    <row r="64" spans="1:22" ht="15" x14ac:dyDescent="0.25">
      <c r="A64" s="1"/>
      <c r="B64" s="65" t="s">
        <v>98</v>
      </c>
      <c r="C64" s="10"/>
      <c r="D64" s="11"/>
      <c r="E64" s="8"/>
      <c r="F64" s="8"/>
      <c r="G64" s="8"/>
      <c r="H64" s="8"/>
      <c r="I64" s="8"/>
      <c r="J64" s="7" t="str">
        <f t="shared" ref="J64:J71" si="9">IF($D64&lt;&gt;0,($D64*5+$E64*4.9+$F64*4.8+$G64*4.7+$H64*4.6+$I64*4.5),"")</f>
        <v/>
      </c>
      <c r="K64" s="9" t="str">
        <f t="shared" ref="K64:K71" si="10">IF($J64&lt;=33.17,"NULA",(IF($J64&lt;=66.35,"BAIXA",(IF($J64&lt;=99.52,"MÉDIA",(IF($J64&lt;=132.7,"ALTA","")))))))</f>
        <v/>
      </c>
      <c r="L64" s="7"/>
      <c r="M64" s="66" t="str">
        <f t="shared" ref="M64:M70" si="11">IF($C64="NEGATIVO",(IF($D64&lt;&gt;0,J64,"")),(IF($C64="POSITIVO","POSITIVO","")))</f>
        <v/>
      </c>
      <c r="N64" s="1"/>
      <c r="O64" s="1"/>
      <c r="P64" s="1"/>
      <c r="Q64" s="1"/>
      <c r="R64" s="1"/>
      <c r="S64" s="1"/>
      <c r="T64" s="1"/>
      <c r="U64" s="1"/>
      <c r="V64" s="1"/>
    </row>
    <row r="65" spans="1:22" ht="25.5" x14ac:dyDescent="0.25">
      <c r="A65" s="1"/>
      <c r="B65" s="65" t="s">
        <v>99</v>
      </c>
      <c r="C65" s="10"/>
      <c r="D65" s="11"/>
      <c r="E65" s="8"/>
      <c r="F65" s="8"/>
      <c r="G65" s="8"/>
      <c r="H65" s="8"/>
      <c r="I65" s="8"/>
      <c r="J65" s="7" t="str">
        <f t="shared" si="9"/>
        <v/>
      </c>
      <c r="K65" s="9" t="str">
        <f t="shared" si="10"/>
        <v/>
      </c>
      <c r="L65" s="7"/>
      <c r="M65" s="66" t="str">
        <f t="shared" si="11"/>
        <v/>
      </c>
      <c r="N65" s="1"/>
      <c r="O65" s="1"/>
      <c r="P65" s="1"/>
      <c r="Q65" s="1"/>
      <c r="R65" s="1"/>
      <c r="S65" s="1"/>
      <c r="T65" s="1"/>
      <c r="U65" s="1"/>
      <c r="V65" s="1"/>
    </row>
    <row r="66" spans="1:22" ht="15" x14ac:dyDescent="0.25">
      <c r="A66" s="1"/>
      <c r="B66" s="65" t="s">
        <v>100</v>
      </c>
      <c r="C66" s="10"/>
      <c r="D66" s="11"/>
      <c r="E66" s="8"/>
      <c r="F66" s="8"/>
      <c r="G66" s="8"/>
      <c r="H66" s="8"/>
      <c r="I66" s="8"/>
      <c r="J66" s="7" t="str">
        <f t="shared" si="9"/>
        <v/>
      </c>
      <c r="K66" s="9" t="str">
        <f t="shared" si="10"/>
        <v/>
      </c>
      <c r="L66" s="7"/>
      <c r="M66" s="66" t="str">
        <f t="shared" si="11"/>
        <v/>
      </c>
      <c r="N66" s="1"/>
      <c r="O66" s="1"/>
      <c r="P66" s="1"/>
      <c r="Q66" s="1"/>
      <c r="R66" s="1"/>
      <c r="S66" s="1"/>
      <c r="T66" s="1"/>
      <c r="U66" s="1"/>
      <c r="V66" s="1"/>
    </row>
    <row r="67" spans="1:22" ht="25.5" x14ac:dyDescent="0.25">
      <c r="A67" s="1"/>
      <c r="B67" s="65" t="s">
        <v>101</v>
      </c>
      <c r="C67" s="10"/>
      <c r="D67" s="11"/>
      <c r="E67" s="8"/>
      <c r="F67" s="8"/>
      <c r="G67" s="8"/>
      <c r="H67" s="8"/>
      <c r="I67" s="8"/>
      <c r="J67" s="7" t="str">
        <f t="shared" si="9"/>
        <v/>
      </c>
      <c r="K67" s="9" t="str">
        <f t="shared" si="10"/>
        <v/>
      </c>
      <c r="L67" s="7"/>
      <c r="M67" s="66" t="str">
        <f t="shared" si="11"/>
        <v/>
      </c>
      <c r="N67" s="1"/>
      <c r="O67" s="1"/>
      <c r="P67" s="1"/>
      <c r="Q67" s="1"/>
      <c r="R67" s="1"/>
      <c r="S67" s="1"/>
      <c r="T67" s="1"/>
      <c r="U67" s="1"/>
      <c r="V67" s="1"/>
    </row>
    <row r="68" spans="1:22" ht="15" x14ac:dyDescent="0.25">
      <c r="A68" s="1"/>
      <c r="B68" s="65" t="s">
        <v>102</v>
      </c>
      <c r="C68" s="10"/>
      <c r="D68" s="11"/>
      <c r="E68" s="8"/>
      <c r="F68" s="8"/>
      <c r="G68" s="8"/>
      <c r="H68" s="8"/>
      <c r="I68" s="8"/>
      <c r="J68" s="7" t="str">
        <f t="shared" si="9"/>
        <v/>
      </c>
      <c r="K68" s="9" t="str">
        <f t="shared" si="10"/>
        <v/>
      </c>
      <c r="L68" s="7"/>
      <c r="M68" s="66" t="str">
        <f t="shared" si="11"/>
        <v/>
      </c>
      <c r="N68" s="1"/>
      <c r="O68" s="1"/>
      <c r="P68" s="1"/>
      <c r="Q68" s="1"/>
      <c r="R68" s="1"/>
      <c r="S68" s="1"/>
      <c r="T68" s="1"/>
      <c r="U68" s="1"/>
      <c r="V68" s="1"/>
    </row>
    <row r="69" spans="1:22" ht="25.5" x14ac:dyDescent="0.25">
      <c r="A69" s="1"/>
      <c r="B69" s="65" t="s">
        <v>103</v>
      </c>
      <c r="C69" s="10"/>
      <c r="D69" s="11"/>
      <c r="E69" s="8"/>
      <c r="F69" s="8"/>
      <c r="G69" s="8"/>
      <c r="H69" s="8"/>
      <c r="I69" s="8"/>
      <c r="J69" s="7" t="str">
        <f t="shared" si="9"/>
        <v/>
      </c>
      <c r="K69" s="9" t="str">
        <f t="shared" si="10"/>
        <v/>
      </c>
      <c r="L69" s="7"/>
      <c r="M69" s="66" t="str">
        <f t="shared" si="11"/>
        <v/>
      </c>
      <c r="N69" s="1"/>
      <c r="O69" s="1"/>
      <c r="P69" s="1"/>
      <c r="Q69" s="1"/>
      <c r="R69" s="1"/>
      <c r="S69" s="1"/>
      <c r="T69" s="1"/>
      <c r="U69" s="1"/>
      <c r="V69" s="1"/>
    </row>
    <row r="70" spans="1:22" ht="15" x14ac:dyDescent="0.25">
      <c r="A70" s="1"/>
      <c r="B70" s="65" t="s">
        <v>104</v>
      </c>
      <c r="C70" s="10"/>
      <c r="D70" s="11"/>
      <c r="E70" s="8"/>
      <c r="F70" s="8"/>
      <c r="G70" s="8"/>
      <c r="H70" s="8"/>
      <c r="I70" s="8"/>
      <c r="J70" s="7" t="str">
        <f t="shared" si="9"/>
        <v/>
      </c>
      <c r="K70" s="9" t="str">
        <f t="shared" si="10"/>
        <v/>
      </c>
      <c r="L70" s="7"/>
      <c r="M70" s="66" t="str">
        <f t="shared" si="11"/>
        <v/>
      </c>
      <c r="N70" s="1"/>
      <c r="O70" s="1"/>
      <c r="P70" s="1"/>
      <c r="Q70" s="1"/>
      <c r="R70" s="1"/>
      <c r="S70" s="1"/>
      <c r="T70" s="1"/>
      <c r="U70" s="1"/>
      <c r="V70" s="1"/>
    </row>
    <row r="71" spans="1:22" ht="15" x14ac:dyDescent="0.25">
      <c r="A71" s="1"/>
      <c r="B71" s="65" t="s">
        <v>105</v>
      </c>
      <c r="C71" s="10"/>
      <c r="D71" s="11"/>
      <c r="E71" s="8"/>
      <c r="F71" s="8"/>
      <c r="G71" s="8"/>
      <c r="H71" s="8"/>
      <c r="I71" s="8"/>
      <c r="J71" s="7" t="str">
        <f t="shared" si="9"/>
        <v/>
      </c>
      <c r="K71" s="9" t="str">
        <f t="shared" si="10"/>
        <v/>
      </c>
      <c r="L71" s="7"/>
      <c r="M71" s="66"/>
      <c r="N71" s="1"/>
      <c r="O71" s="1"/>
      <c r="P71" s="1"/>
      <c r="Q71" s="1"/>
      <c r="R71" s="1"/>
      <c r="S71" s="1"/>
      <c r="T71" s="1"/>
      <c r="U71" s="1"/>
      <c r="V71" s="1"/>
    </row>
    <row r="72" spans="1:22" ht="15" x14ac:dyDescent="0.25">
      <c r="A72" s="1"/>
      <c r="B72" s="62" t="s">
        <v>131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68"/>
      <c r="N72" s="1"/>
      <c r="O72" s="1"/>
      <c r="P72" s="1"/>
      <c r="Q72" s="1"/>
      <c r="R72" s="1"/>
      <c r="S72" s="1"/>
      <c r="T72" s="1"/>
      <c r="U72" s="1"/>
      <c r="V72" s="1"/>
    </row>
    <row r="73" spans="1:22" ht="15" x14ac:dyDescent="0.25">
      <c r="A73" s="1"/>
      <c r="B73" s="65" t="s">
        <v>106</v>
      </c>
      <c r="C73" s="10"/>
      <c r="D73" s="11"/>
      <c r="E73" s="8"/>
      <c r="F73" s="8"/>
      <c r="G73" s="8"/>
      <c r="H73" s="8"/>
      <c r="I73" s="8"/>
      <c r="J73" s="7" t="str">
        <f>IF($D73&lt;&gt;0,($D73*5+$E73*4.9+$F73*4.8+$G73*4.7+$H73*4.6+$I73*4.5),"")</f>
        <v/>
      </c>
      <c r="K73" s="9" t="str">
        <f>IF($J73&lt;=33.17,"NULA",(IF($J73&lt;=66.35,"BAIXA",(IF($J73&lt;=99.52,"MÉDIA",(IF($J73&lt;=132.7,"ALTA","")))))))</f>
        <v/>
      </c>
      <c r="L73" s="7"/>
      <c r="M73" s="66"/>
      <c r="N73" s="1"/>
      <c r="O73" s="1"/>
      <c r="P73" s="1"/>
      <c r="Q73" s="1"/>
      <c r="R73" s="1"/>
      <c r="S73" s="1"/>
      <c r="T73" s="1"/>
      <c r="U73" s="1"/>
      <c r="V73" s="1"/>
    </row>
    <row r="74" spans="1:22" ht="15" x14ac:dyDescent="0.25">
      <c r="A74" s="1"/>
      <c r="B74" s="65" t="s">
        <v>107</v>
      </c>
      <c r="C74" s="10"/>
      <c r="D74" s="11"/>
      <c r="E74" s="8"/>
      <c r="F74" s="8"/>
      <c r="G74" s="8"/>
      <c r="H74" s="8"/>
      <c r="I74" s="8"/>
      <c r="J74" s="7" t="str">
        <f>IF($D74&lt;&gt;0,($D74*5+$E74*4.9+$F74*4.8+$G74*4.7+$H74*4.6+$I74*4.5),"")</f>
        <v/>
      </c>
      <c r="K74" s="9" t="str">
        <f>IF($J74&lt;=33.17,"NULA",(IF($J74&lt;=66.35,"BAIXA",(IF($J74&lt;=99.52,"MÉDIA",(IF($J74&lt;=132.7,"ALTA","")))))))</f>
        <v/>
      </c>
      <c r="L74" s="7"/>
      <c r="M74" s="66"/>
      <c r="N74" s="1"/>
      <c r="O74" s="1"/>
      <c r="P74" s="1"/>
      <c r="Q74" s="1"/>
      <c r="R74" s="1"/>
      <c r="S74" s="1"/>
      <c r="T74" s="1"/>
      <c r="U74" s="1"/>
      <c r="V74" s="1"/>
    </row>
    <row r="75" spans="1:22" ht="15" x14ac:dyDescent="0.25">
      <c r="A75" s="1"/>
      <c r="B75" s="62" t="s">
        <v>132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63"/>
      <c r="N75" s="1"/>
      <c r="O75" s="1"/>
      <c r="P75" s="1"/>
      <c r="Q75" s="1"/>
      <c r="R75" s="1"/>
      <c r="S75" s="1"/>
      <c r="T75" s="1"/>
      <c r="U75" s="1"/>
      <c r="V75" s="1"/>
    </row>
    <row r="76" spans="1:22" ht="15" x14ac:dyDescent="0.25">
      <c r="A76" s="1"/>
      <c r="B76" s="65" t="s">
        <v>108</v>
      </c>
      <c r="C76" s="10"/>
      <c r="D76" s="11"/>
      <c r="E76" s="8"/>
      <c r="F76" s="8"/>
      <c r="G76" s="8"/>
      <c r="H76" s="8"/>
      <c r="I76" s="8"/>
      <c r="J76" s="7" t="str">
        <f>IF($D76&lt;&gt;0,($D76*5+$E76*4.9+$F76*4.8+$G76*4.7+$H76*4.6+$I76*4.5),"")</f>
        <v/>
      </c>
      <c r="K76" s="9" t="str">
        <f>IF($J76&lt;=33.17,"NULA",(IF($J76&lt;=66.35,"BAIXA",(IF($J76&lt;=99.52,"MÉDIA",(IF($J76&lt;=132.7,"ALTA","")))))))</f>
        <v/>
      </c>
      <c r="L76" s="7"/>
      <c r="M76" s="66"/>
      <c r="N76" s="1"/>
      <c r="O76" s="1"/>
      <c r="P76" s="1"/>
      <c r="Q76" s="1"/>
      <c r="R76" s="1"/>
      <c r="S76" s="1"/>
      <c r="T76" s="1"/>
      <c r="U76" s="1"/>
      <c r="V76" s="1"/>
    </row>
    <row r="77" spans="1:22" ht="15" x14ac:dyDescent="0.25">
      <c r="A77" s="1"/>
      <c r="B77" s="65" t="s">
        <v>109</v>
      </c>
      <c r="C77" s="10"/>
      <c r="D77" s="11"/>
      <c r="E77" s="8"/>
      <c r="F77" s="8"/>
      <c r="G77" s="8"/>
      <c r="H77" s="8"/>
      <c r="I77" s="8"/>
      <c r="J77" s="7" t="str">
        <f>IF($D77&lt;&gt;0,($D77*5+$E77*4.9+$F77*4.8+$G77*4.7+$H77*4.6+$I77*4.5),"")</f>
        <v/>
      </c>
      <c r="K77" s="9" t="str">
        <f>IF($J77&lt;=33.17,"NULA",(IF($J77&lt;=66.35,"BAIXA",(IF($J77&lt;=99.52,"MÉDIA",(IF($J77&lt;=132.7,"ALTA","")))))))</f>
        <v/>
      </c>
      <c r="L77" s="7"/>
      <c r="M77" s="66"/>
      <c r="N77" s="1"/>
      <c r="O77" s="1"/>
      <c r="P77" s="1"/>
      <c r="Q77" s="1"/>
      <c r="R77" s="1"/>
      <c r="S77" s="1"/>
      <c r="T77" s="1"/>
      <c r="U77" s="1"/>
      <c r="V77" s="1"/>
    </row>
    <row r="78" spans="1:22" ht="15" x14ac:dyDescent="0.25">
      <c r="A78" s="1"/>
      <c r="B78" s="65" t="s">
        <v>110</v>
      </c>
      <c r="C78" s="10"/>
      <c r="D78" s="11"/>
      <c r="E78" s="8"/>
      <c r="F78" s="8"/>
      <c r="G78" s="8"/>
      <c r="H78" s="8"/>
      <c r="I78" s="8"/>
      <c r="J78" s="7" t="str">
        <f>IF($D78&lt;&gt;0,($D78*5+$E78*4.9+$F78*4.8+$G78*4.7+$H78*4.6+$I78*4.5),"")</f>
        <v/>
      </c>
      <c r="K78" s="9" t="str">
        <f>IF($J78&lt;=33.17,"NULA",(IF($J78&lt;=66.35,"BAIXA",(IF($J78&lt;=99.52,"MÉDIA",(IF($J78&lt;=132.7,"ALTA","")))))))</f>
        <v/>
      </c>
      <c r="L78" s="7"/>
      <c r="M78" s="66"/>
      <c r="N78" s="1"/>
      <c r="O78" s="1"/>
      <c r="P78" s="1"/>
      <c r="Q78" s="1"/>
      <c r="R78" s="1"/>
      <c r="S78" s="1"/>
      <c r="T78" s="1"/>
      <c r="U78" s="1"/>
      <c r="V78" s="1"/>
    </row>
    <row r="79" spans="1:22" ht="15" x14ac:dyDescent="0.25">
      <c r="A79" s="1"/>
      <c r="B79" s="62" t="s">
        <v>133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68"/>
      <c r="N79" s="1"/>
      <c r="O79" s="1"/>
      <c r="P79" s="1"/>
      <c r="Q79" s="1"/>
      <c r="R79" s="1"/>
      <c r="S79" s="1"/>
      <c r="T79" s="1"/>
      <c r="U79" s="1"/>
      <c r="V79" s="1"/>
    </row>
    <row r="80" spans="1:22" ht="15" x14ac:dyDescent="0.25">
      <c r="A80" s="1"/>
      <c r="B80" s="65" t="s">
        <v>111</v>
      </c>
      <c r="C80" s="10"/>
      <c r="D80" s="11"/>
      <c r="E80" s="8"/>
      <c r="F80" s="8"/>
      <c r="G80" s="8"/>
      <c r="H80" s="8"/>
      <c r="I80" s="8"/>
      <c r="J80" s="7" t="str">
        <f t="shared" ref="J80:J85" si="12">IF($D80&lt;&gt;0,($D80*5+$E80*4.9+$F80*4.8+$G80*4.7+$H80*4.6+$I80*4.5),"")</f>
        <v/>
      </c>
      <c r="K80" s="9" t="str">
        <f t="shared" ref="K80:K85" si="13">IF($J80&lt;=33.17,"NULA",(IF($J80&lt;=66.35,"BAIXA",(IF($J80&lt;=99.52,"MÉDIA",(IF($J80&lt;=132.7,"ALTA","")))))))</f>
        <v/>
      </c>
      <c r="L80" s="7"/>
      <c r="M80" s="66"/>
      <c r="N80" s="1"/>
      <c r="O80" s="1"/>
      <c r="P80" s="1"/>
      <c r="Q80" s="1"/>
      <c r="R80" s="1"/>
      <c r="S80" s="1"/>
      <c r="T80" s="1"/>
      <c r="U80" s="1"/>
      <c r="V80" s="1"/>
    </row>
    <row r="81" spans="1:22" ht="15" x14ac:dyDescent="0.25">
      <c r="A81" s="1"/>
      <c r="B81" s="65" t="s">
        <v>112</v>
      </c>
      <c r="C81" s="10"/>
      <c r="D81" s="11"/>
      <c r="E81" s="8"/>
      <c r="F81" s="8"/>
      <c r="G81" s="8"/>
      <c r="H81" s="8"/>
      <c r="I81" s="8"/>
      <c r="J81" s="7" t="str">
        <f t="shared" si="12"/>
        <v/>
      </c>
      <c r="K81" s="9" t="str">
        <f t="shared" si="13"/>
        <v/>
      </c>
      <c r="L81" s="7"/>
      <c r="M81" s="66"/>
      <c r="N81" s="1"/>
      <c r="O81" s="1"/>
      <c r="P81" s="1"/>
      <c r="Q81" s="1"/>
      <c r="R81" s="1"/>
      <c r="S81" s="1"/>
      <c r="T81" s="1"/>
      <c r="U81" s="1"/>
      <c r="V81" s="1"/>
    </row>
    <row r="82" spans="1:22" ht="15" x14ac:dyDescent="0.25">
      <c r="A82" s="1"/>
      <c r="B82" s="65" t="s">
        <v>61</v>
      </c>
      <c r="C82" s="10"/>
      <c r="D82" s="11"/>
      <c r="E82" s="8"/>
      <c r="F82" s="8"/>
      <c r="G82" s="8"/>
      <c r="H82" s="8"/>
      <c r="I82" s="8"/>
      <c r="J82" s="7" t="str">
        <f t="shared" si="12"/>
        <v/>
      </c>
      <c r="K82" s="9" t="str">
        <f t="shared" si="13"/>
        <v/>
      </c>
      <c r="L82" s="7"/>
      <c r="M82" s="66"/>
      <c r="N82" s="1"/>
      <c r="O82" s="1"/>
      <c r="P82" s="1"/>
      <c r="Q82" s="1"/>
      <c r="R82" s="1"/>
      <c r="S82" s="1"/>
      <c r="T82" s="1"/>
      <c r="U82" s="1"/>
      <c r="V82" s="1"/>
    </row>
    <row r="83" spans="1:22" ht="15" x14ac:dyDescent="0.25">
      <c r="A83" s="1"/>
      <c r="B83" s="65" t="s">
        <v>62</v>
      </c>
      <c r="C83" s="10"/>
      <c r="D83" s="11"/>
      <c r="E83" s="8"/>
      <c r="F83" s="8"/>
      <c r="G83" s="8"/>
      <c r="H83" s="8"/>
      <c r="I83" s="8"/>
      <c r="J83" s="7" t="str">
        <f t="shared" si="12"/>
        <v/>
      </c>
      <c r="K83" s="9" t="str">
        <f t="shared" si="13"/>
        <v/>
      </c>
      <c r="L83" s="7"/>
      <c r="M83" s="66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 x14ac:dyDescent="0.25">
      <c r="A84" s="1"/>
      <c r="B84" s="65" t="s">
        <v>113</v>
      </c>
      <c r="C84" s="10"/>
      <c r="D84" s="11"/>
      <c r="E84" s="8"/>
      <c r="F84" s="8"/>
      <c r="G84" s="8"/>
      <c r="H84" s="8"/>
      <c r="I84" s="8"/>
      <c r="J84" s="7" t="str">
        <f t="shared" si="12"/>
        <v/>
      </c>
      <c r="K84" s="9" t="str">
        <f t="shared" si="13"/>
        <v/>
      </c>
      <c r="L84" s="7"/>
      <c r="M84" s="66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 x14ac:dyDescent="0.25">
      <c r="A85" s="1"/>
      <c r="B85" s="65" t="s">
        <v>114</v>
      </c>
      <c r="C85" s="10"/>
      <c r="D85" s="11"/>
      <c r="E85" s="8"/>
      <c r="F85" s="8"/>
      <c r="G85" s="8"/>
      <c r="H85" s="8"/>
      <c r="I85" s="8"/>
      <c r="J85" s="7" t="str">
        <f t="shared" si="12"/>
        <v/>
      </c>
      <c r="K85" s="9" t="str">
        <f t="shared" si="13"/>
        <v/>
      </c>
      <c r="L85" s="7"/>
      <c r="M85" s="66"/>
      <c r="N85" s="1"/>
      <c r="O85" s="1"/>
      <c r="P85" s="1"/>
      <c r="Q85" s="1"/>
      <c r="R85" s="1"/>
      <c r="S85" s="1"/>
      <c r="T85" s="1"/>
      <c r="U85" s="1"/>
      <c r="V85" s="1"/>
    </row>
    <row r="86" spans="1:22" ht="15" x14ac:dyDescent="0.25">
      <c r="A86" s="1"/>
      <c r="B86" s="62" t="s">
        <v>134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68"/>
      <c r="N86" s="1"/>
      <c r="O86" s="1"/>
      <c r="P86" s="1"/>
      <c r="Q86" s="1"/>
      <c r="R86" s="1"/>
      <c r="S86" s="1"/>
      <c r="T86" s="1"/>
      <c r="U86" s="1"/>
      <c r="V86" s="1"/>
    </row>
    <row r="87" spans="1:22" ht="15" x14ac:dyDescent="0.25">
      <c r="A87" s="1"/>
      <c r="B87" s="65" t="s">
        <v>115</v>
      </c>
      <c r="C87" s="10"/>
      <c r="D87" s="11"/>
      <c r="E87" s="8"/>
      <c r="F87" s="8"/>
      <c r="G87" s="8"/>
      <c r="H87" s="8"/>
      <c r="I87" s="8"/>
      <c r="J87" s="7" t="str">
        <f t="shared" ref="J87:J92" si="14">IF($D87&lt;&gt;0,($D87*5+$E87*4.9+$F87*4.8+$G87*4.7+$H87*4.6+$I87*4.5),"")</f>
        <v/>
      </c>
      <c r="K87" s="9" t="str">
        <f t="shared" ref="K87:K92" si="15">IF($J87&lt;=33.17,"NULA",(IF($J87&lt;=66.35,"BAIXA",(IF($J87&lt;=99.52,"MÉDIA",(IF($J87&lt;=132.7,"ALTA","")))))))</f>
        <v/>
      </c>
      <c r="L87" s="7"/>
      <c r="M87" s="66"/>
      <c r="N87" s="1"/>
      <c r="O87" s="1"/>
      <c r="P87" s="1"/>
      <c r="Q87" s="1"/>
      <c r="R87" s="1"/>
      <c r="S87" s="1"/>
      <c r="T87" s="1"/>
      <c r="U87" s="1"/>
      <c r="V87" s="1"/>
    </row>
    <row r="88" spans="1:22" ht="15" x14ac:dyDescent="0.25">
      <c r="A88" s="1"/>
      <c r="B88" s="65" t="s">
        <v>116</v>
      </c>
      <c r="C88" s="10"/>
      <c r="D88" s="11"/>
      <c r="E88" s="8"/>
      <c r="F88" s="8"/>
      <c r="G88" s="8"/>
      <c r="H88" s="8"/>
      <c r="I88" s="8"/>
      <c r="J88" s="7" t="str">
        <f t="shared" si="14"/>
        <v/>
      </c>
      <c r="K88" s="9" t="str">
        <f t="shared" si="15"/>
        <v/>
      </c>
      <c r="L88" s="7"/>
      <c r="M88" s="66"/>
      <c r="N88" s="1"/>
      <c r="O88" s="1"/>
      <c r="P88" s="1"/>
      <c r="Q88" s="1"/>
      <c r="R88" s="1"/>
      <c r="S88" s="1"/>
      <c r="T88" s="1"/>
      <c r="U88" s="1"/>
      <c r="V88" s="1"/>
    </row>
    <row r="89" spans="1:22" ht="15" x14ac:dyDescent="0.25">
      <c r="A89" s="1"/>
      <c r="B89" s="65" t="s">
        <v>63</v>
      </c>
      <c r="C89" s="10"/>
      <c r="D89" s="11"/>
      <c r="E89" s="8"/>
      <c r="F89" s="8"/>
      <c r="G89" s="8"/>
      <c r="H89" s="8"/>
      <c r="I89" s="8"/>
      <c r="J89" s="7" t="str">
        <f t="shared" si="14"/>
        <v/>
      </c>
      <c r="K89" s="9" t="str">
        <f t="shared" si="15"/>
        <v/>
      </c>
      <c r="L89" s="7"/>
      <c r="M89" s="66"/>
      <c r="N89" s="1"/>
      <c r="O89" s="1"/>
      <c r="P89" s="1"/>
      <c r="Q89" s="1"/>
      <c r="R89" s="1"/>
      <c r="S89" s="1"/>
      <c r="T89" s="1"/>
      <c r="U89" s="1"/>
      <c r="V89" s="1"/>
    </row>
    <row r="90" spans="1:22" ht="15" x14ac:dyDescent="0.25">
      <c r="A90" s="1"/>
      <c r="B90" s="65" t="s">
        <v>117</v>
      </c>
      <c r="C90" s="10"/>
      <c r="D90" s="11"/>
      <c r="E90" s="8"/>
      <c r="F90" s="8"/>
      <c r="G90" s="8"/>
      <c r="H90" s="8"/>
      <c r="I90" s="8"/>
      <c r="J90" s="7" t="str">
        <f t="shared" si="14"/>
        <v/>
      </c>
      <c r="K90" s="9" t="str">
        <f t="shared" si="15"/>
        <v/>
      </c>
      <c r="L90" s="7"/>
      <c r="M90" s="66"/>
      <c r="N90" s="1"/>
      <c r="O90" s="1"/>
      <c r="P90" s="1"/>
      <c r="Q90" s="1"/>
      <c r="R90" s="1"/>
      <c r="S90" s="1"/>
      <c r="T90" s="1"/>
      <c r="U90" s="1"/>
      <c r="V90" s="1"/>
    </row>
    <row r="91" spans="1:22" ht="15" x14ac:dyDescent="0.25">
      <c r="A91" s="1"/>
      <c r="B91" s="65" t="s">
        <v>118</v>
      </c>
      <c r="C91" s="10"/>
      <c r="D91" s="11"/>
      <c r="E91" s="8"/>
      <c r="F91" s="8"/>
      <c r="G91" s="8"/>
      <c r="H91" s="8"/>
      <c r="I91" s="8"/>
      <c r="J91" s="7" t="str">
        <f t="shared" si="14"/>
        <v/>
      </c>
      <c r="K91" s="9" t="str">
        <f t="shared" si="15"/>
        <v/>
      </c>
      <c r="L91" s="7"/>
      <c r="M91" s="66"/>
      <c r="N91" s="1"/>
      <c r="O91" s="1"/>
      <c r="P91" s="1"/>
      <c r="Q91" s="1"/>
      <c r="R91" s="1"/>
      <c r="S91" s="1"/>
      <c r="T91" s="1"/>
      <c r="U91" s="1"/>
      <c r="V91" s="1"/>
    </row>
    <row r="92" spans="1:22" ht="15" x14ac:dyDescent="0.25">
      <c r="A92" s="1"/>
      <c r="B92" s="65" t="s">
        <v>119</v>
      </c>
      <c r="C92" s="10"/>
      <c r="D92" s="11"/>
      <c r="E92" s="8"/>
      <c r="F92" s="8"/>
      <c r="G92" s="8"/>
      <c r="H92" s="8"/>
      <c r="I92" s="8"/>
      <c r="J92" s="7" t="str">
        <f t="shared" si="14"/>
        <v/>
      </c>
      <c r="K92" s="9" t="str">
        <f t="shared" si="15"/>
        <v/>
      </c>
      <c r="L92" s="7"/>
      <c r="M92" s="66"/>
      <c r="N92" s="1"/>
      <c r="O92" s="1"/>
      <c r="P92" s="1"/>
      <c r="Q92" s="1"/>
      <c r="R92" s="1"/>
      <c r="S92" s="1"/>
      <c r="T92" s="1"/>
      <c r="U92" s="1"/>
      <c r="V92" s="1"/>
    </row>
    <row r="93" spans="1:22" ht="15" x14ac:dyDescent="0.25">
      <c r="A93" s="1"/>
      <c r="B93" s="62" t="s">
        <v>135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68"/>
      <c r="N93" s="1"/>
      <c r="O93" s="1"/>
      <c r="P93" s="1"/>
      <c r="Q93" s="1"/>
      <c r="R93" s="1"/>
      <c r="S93" s="1"/>
      <c r="T93" s="1"/>
      <c r="U93" s="1"/>
      <c r="V93" s="1"/>
    </row>
    <row r="94" spans="1:22" ht="15" x14ac:dyDescent="0.25">
      <c r="A94" s="1"/>
      <c r="B94" s="65" t="s">
        <v>120</v>
      </c>
      <c r="C94" s="10"/>
      <c r="D94" s="11"/>
      <c r="E94" s="8"/>
      <c r="F94" s="8"/>
      <c r="G94" s="8"/>
      <c r="H94" s="8"/>
      <c r="I94" s="8"/>
      <c r="J94" s="7" t="str">
        <f>IF($D94&lt;&gt;0,($D94*5+$E94*4.9+$F94*4.8+$G94*4.7+$H94*4.6+$I94*4.5),"")</f>
        <v/>
      </c>
      <c r="K94" s="9" t="str">
        <f>IF($J94&lt;=33.17,"NULA",(IF($J94&lt;=66.35,"BAIXA",(IF($J94&lt;=99.52,"MÉDIA",(IF($J94&lt;=132.7,"ALTA","")))))))</f>
        <v/>
      </c>
      <c r="L94" s="7"/>
      <c r="M94" s="66"/>
      <c r="N94" s="1"/>
      <c r="O94" s="1"/>
      <c r="P94" s="1"/>
      <c r="Q94" s="1"/>
      <c r="R94" s="1"/>
      <c r="S94" s="1"/>
      <c r="T94" s="1"/>
      <c r="U94" s="1"/>
      <c r="V94" s="1"/>
    </row>
    <row r="95" spans="1:22" ht="15" x14ac:dyDescent="0.25">
      <c r="A95" s="1"/>
      <c r="B95" s="65" t="s">
        <v>121</v>
      </c>
      <c r="C95" s="10"/>
      <c r="D95" s="11"/>
      <c r="E95" s="8"/>
      <c r="F95" s="8"/>
      <c r="G95" s="8"/>
      <c r="H95" s="8"/>
      <c r="I95" s="8"/>
      <c r="J95" s="7" t="str">
        <f>IF($D95&lt;&gt;0,($D95*5+$E95*4.9+$F95*4.8+$G95*4.7+$H95*4.6+$I95*4.5),"")</f>
        <v/>
      </c>
      <c r="K95" s="9" t="str">
        <f>IF($J95&lt;=33.17,"NULA",(IF($J95&lt;=66.35,"BAIXA",(IF($J95&lt;=99.52,"MÉDIA",(IF($J95&lt;=132.7,"ALTA","")))))))</f>
        <v/>
      </c>
      <c r="L95" s="7"/>
      <c r="M95" s="66"/>
      <c r="N95" s="1"/>
      <c r="O95" s="1"/>
      <c r="P95" s="1"/>
      <c r="Q95" s="1"/>
      <c r="R95" s="1"/>
      <c r="S95" s="1"/>
      <c r="T95" s="1"/>
      <c r="U95" s="1"/>
      <c r="V95" s="1"/>
    </row>
    <row r="96" spans="1:22" ht="15" x14ac:dyDescent="0.25">
      <c r="A96" s="1"/>
      <c r="B96" s="65" t="s">
        <v>122</v>
      </c>
      <c r="C96" s="10"/>
      <c r="D96" s="11"/>
      <c r="E96" s="8"/>
      <c r="F96" s="8"/>
      <c r="G96" s="8"/>
      <c r="H96" s="8"/>
      <c r="I96" s="8"/>
      <c r="J96" s="7" t="str">
        <f>IF($D96&lt;&gt;0,($D96*5+$E96*4.9+$F96*4.8+$G96*4.7+$H96*4.6+$I96*4.5),"")</f>
        <v/>
      </c>
      <c r="K96" s="9" t="str">
        <f>IF($J96&lt;=33.17,"NULA",(IF($J96&lt;=66.35,"BAIXA",(IF($J96&lt;=99.52,"MÉDIA",(IF($J96&lt;=132.7,"ALTA","")))))))</f>
        <v/>
      </c>
      <c r="L96" s="7"/>
      <c r="M96" s="66"/>
      <c r="N96" s="1"/>
      <c r="O96" s="1"/>
      <c r="P96" s="1"/>
      <c r="Q96" s="1"/>
      <c r="R96" s="1"/>
      <c r="S96" s="1"/>
      <c r="T96" s="1"/>
      <c r="U96" s="1"/>
      <c r="V96" s="1"/>
    </row>
    <row r="97" spans="1:22" ht="15" x14ac:dyDescent="0.25">
      <c r="A97" s="1"/>
      <c r="B97" s="65" t="s">
        <v>123</v>
      </c>
      <c r="C97" s="10"/>
      <c r="D97" s="11"/>
      <c r="E97" s="8"/>
      <c r="F97" s="8"/>
      <c r="G97" s="8"/>
      <c r="H97" s="8"/>
      <c r="I97" s="8"/>
      <c r="J97" s="7" t="str">
        <f>IF($D97&lt;&gt;0,($D97*5+$E97*4.9+$F97*4.8+$G97*4.7+$H97*4.6+$I97*4.5),"")</f>
        <v/>
      </c>
      <c r="K97" s="9" t="str">
        <f>IF($J97&lt;=33.17,"NULA",(IF($J97&lt;=66.35,"BAIXA",(IF($J97&lt;=99.52,"MÉDIA",(IF($J97&lt;=132.7,"ALTA","")))))))</f>
        <v/>
      </c>
      <c r="L97" s="7"/>
      <c r="M97" s="66"/>
      <c r="N97" s="1"/>
      <c r="O97" s="1"/>
      <c r="P97" s="1"/>
      <c r="Q97" s="1"/>
      <c r="R97" s="1"/>
      <c r="S97" s="1"/>
      <c r="T97" s="1"/>
      <c r="U97" s="1"/>
      <c r="V97" s="1"/>
    </row>
    <row r="98" spans="1:22" ht="15" x14ac:dyDescent="0.25">
      <c r="A98" s="1"/>
      <c r="B98" s="62" t="s">
        <v>136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68"/>
      <c r="N98" s="1"/>
      <c r="O98" s="1"/>
      <c r="P98" s="1"/>
      <c r="Q98" s="1"/>
      <c r="R98" s="1"/>
      <c r="S98" s="1"/>
      <c r="T98" s="1"/>
      <c r="U98" s="1"/>
      <c r="V98" s="1"/>
    </row>
    <row r="99" spans="1:22" ht="15" x14ac:dyDescent="0.25">
      <c r="A99" s="1"/>
      <c r="B99" s="65" t="s">
        <v>124</v>
      </c>
      <c r="C99" s="10"/>
      <c r="D99" s="11"/>
      <c r="E99" s="8"/>
      <c r="F99" s="8"/>
      <c r="G99" s="8"/>
      <c r="H99" s="8"/>
      <c r="I99" s="8"/>
      <c r="J99" s="7" t="str">
        <f>IF($D99&lt;&gt;0,($D99*5+$E99*4.9+$F99*4.8+$G99*4.7+$H99*4.6+$I99*4.5),"")</f>
        <v/>
      </c>
      <c r="K99" s="9" t="str">
        <f>IF($J99&lt;=33.17,"NULA",(IF($J99&lt;=66.35,"BAIXA",(IF($J99&lt;=99.52,"MÉDIA",(IF($J99&lt;=132.7,"ALTA","")))))))</f>
        <v/>
      </c>
      <c r="L99" s="7"/>
      <c r="M99" s="66"/>
      <c r="N99" s="1"/>
      <c r="O99" s="1"/>
      <c r="P99" s="1"/>
      <c r="Q99" s="1"/>
      <c r="R99" s="1"/>
      <c r="S99" s="1"/>
      <c r="T99" s="1"/>
      <c r="U99" s="1"/>
      <c r="V99" s="1"/>
    </row>
    <row r="100" spans="1:22" ht="15" x14ac:dyDescent="0.25">
      <c r="A100" s="1"/>
      <c r="B100" s="65" t="s">
        <v>125</v>
      </c>
      <c r="C100" s="10"/>
      <c r="D100" s="11"/>
      <c r="E100" s="8"/>
      <c r="F100" s="8"/>
      <c r="G100" s="8"/>
      <c r="H100" s="8"/>
      <c r="I100" s="8"/>
      <c r="J100" s="7" t="str">
        <f>IF($D100&lt;&gt;0,($D100*5+$E100*4.9+$F100*4.8+$G100*4.7+$H100*4.6+$I100*4.5),"")</f>
        <v/>
      </c>
      <c r="K100" s="9" t="str">
        <f>IF($J100&lt;=33.17,"NULA",(IF($J100&lt;=66.35,"BAIXA",(IF($J100&lt;=99.52,"MÉDIA",(IF($J100&lt;=132.7,"ALTA","")))))))</f>
        <v/>
      </c>
      <c r="L100" s="7"/>
      <c r="M100" s="66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 x14ac:dyDescent="0.25">
      <c r="A101" s="1"/>
      <c r="B101" s="65" t="s">
        <v>126</v>
      </c>
      <c r="C101" s="10"/>
      <c r="D101" s="11"/>
      <c r="E101" s="8"/>
      <c r="F101" s="8"/>
      <c r="G101" s="8"/>
      <c r="H101" s="8"/>
      <c r="I101" s="8"/>
      <c r="J101" s="7" t="str">
        <f>IF($D101&lt;&gt;0,($D101*5+$E101*4.9+$F101*4.8+$G101*4.7+$H101*4.6+$I101*4.5),"")</f>
        <v/>
      </c>
      <c r="K101" s="9" t="str">
        <f>IF($J101&lt;=33.17,"NULA",(IF($J101&lt;=66.35,"BAIXA",(IF($J101&lt;=99.52,"MÉDIA",(IF($J101&lt;=132.7,"ALTA","")))))))</f>
        <v/>
      </c>
      <c r="L101" s="7"/>
      <c r="M101" s="66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x14ac:dyDescent="0.25">
      <c r="A102" s="1"/>
      <c r="B102" s="65" t="s">
        <v>127</v>
      </c>
      <c r="C102" s="10"/>
      <c r="D102" s="11"/>
      <c r="E102" s="8"/>
      <c r="F102" s="8"/>
      <c r="G102" s="8"/>
      <c r="H102" s="8"/>
      <c r="I102" s="8"/>
      <c r="J102" s="7" t="str">
        <f>IF($D102&lt;&gt;0,($D102*5+$E102*4.9+$F102*4.8+$G102*4.7+$H102*4.6+$I102*4.5),"")</f>
        <v/>
      </c>
      <c r="K102" s="9" t="str">
        <f>IF($J102&lt;=33.17,"NULA",(IF($J102&lt;=66.35,"BAIXA",(IF($J102&lt;=99.52,"MÉDIA",(IF($J102&lt;=132.7,"ALTA","")))))))</f>
        <v/>
      </c>
      <c r="L102" s="7"/>
      <c r="M102" s="66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thickBot="1" x14ac:dyDescent="0.3">
      <c r="A103" s="1"/>
      <c r="B103" s="69" t="s">
        <v>128</v>
      </c>
      <c r="C103" s="28"/>
      <c r="D103" s="11"/>
      <c r="E103" s="8"/>
      <c r="F103" s="8"/>
      <c r="G103" s="8"/>
      <c r="H103" s="8"/>
      <c r="I103" s="8"/>
      <c r="J103" s="7" t="str">
        <f>IF($D103&lt;&gt;0,($D103*5+$E103*4.9+$F103*4.8+$G103*4.7+$H103*4.6+$I103*4.5),"")</f>
        <v/>
      </c>
      <c r="K103" s="9" t="str">
        <f>IF($J103&lt;=33.17,"NULA",(IF($J103&lt;=66.35,"BAIXA",(IF($J103&lt;=99.52,"MÉDIA",(IF($J103&lt;=132.7,"ALTA","")))))))</f>
        <v/>
      </c>
      <c r="L103" s="29"/>
      <c r="M103" s="70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thickBot="1" x14ac:dyDescent="0.3">
      <c r="A104" s="12"/>
      <c r="B104" s="83" t="s">
        <v>11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30"/>
      <c r="M104" s="31" t="e">
        <f>AVERAGE(M5:M103)</f>
        <v>#DIV/0!</v>
      </c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ht="15" x14ac:dyDescent="0.25">
      <c r="A105" s="1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thickBot="1" x14ac:dyDescent="0.3">
      <c r="A106" s="1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1" x14ac:dyDescent="0.25">
      <c r="A107" s="1"/>
      <c r="B107" s="15"/>
      <c r="C107" s="15"/>
      <c r="D107" s="16"/>
      <c r="E107" s="14"/>
      <c r="F107" s="14"/>
      <c r="G107" s="14"/>
      <c r="H107" s="14"/>
      <c r="I107" s="14"/>
      <c r="J107" s="14"/>
      <c r="K107" s="14"/>
      <c r="L107" s="14"/>
      <c r="N107" s="52"/>
      <c r="O107" s="53" t="s">
        <v>66</v>
      </c>
      <c r="P107" s="1"/>
      <c r="Q107" s="1"/>
      <c r="R107" s="1"/>
      <c r="S107" s="1"/>
      <c r="T107" s="1"/>
      <c r="U107" s="1"/>
      <c r="V107" s="1"/>
    </row>
    <row r="108" spans="1:22" ht="21" x14ac:dyDescent="0.25">
      <c r="A108" s="1"/>
      <c r="B108" s="22"/>
      <c r="C108" s="15"/>
      <c r="D108" s="16"/>
      <c r="E108" s="14"/>
      <c r="F108" s="14"/>
      <c r="G108" s="14"/>
      <c r="H108" s="14"/>
      <c r="I108" s="14"/>
      <c r="J108" s="14"/>
      <c r="K108" s="14"/>
      <c r="L108" s="14"/>
      <c r="N108" s="54"/>
      <c r="O108" s="55" t="s">
        <v>71</v>
      </c>
      <c r="P108" s="1"/>
      <c r="Q108" s="1"/>
      <c r="R108" s="1"/>
      <c r="S108" s="1"/>
      <c r="T108" s="1"/>
      <c r="U108" s="1"/>
      <c r="V108" s="1"/>
    </row>
    <row r="109" spans="1:22" ht="21" x14ac:dyDescent="0.25">
      <c r="A109" s="1"/>
      <c r="B109" s="22"/>
      <c r="C109" s="15"/>
      <c r="D109" s="17"/>
      <c r="E109" s="14"/>
      <c r="F109" s="14"/>
      <c r="G109" s="14"/>
      <c r="H109" s="14"/>
      <c r="I109" s="14"/>
      <c r="J109" s="14"/>
      <c r="K109" s="14"/>
      <c r="L109" s="14"/>
      <c r="N109" s="54" t="e">
        <f>M104*N107*N108</f>
        <v>#DIV/0!</v>
      </c>
      <c r="O109" s="55" t="s">
        <v>75</v>
      </c>
      <c r="P109" s="1"/>
      <c r="Q109" s="1"/>
      <c r="R109" s="1"/>
      <c r="S109" s="1"/>
      <c r="T109" s="1"/>
      <c r="U109" s="1"/>
      <c r="V109" s="1"/>
    </row>
    <row r="110" spans="1:22" ht="21" x14ac:dyDescent="0.25">
      <c r="A110" s="1"/>
      <c r="B110" s="22"/>
      <c r="C110" s="15"/>
      <c r="D110" s="17"/>
      <c r="E110" s="14"/>
      <c r="F110" s="14"/>
      <c r="G110" s="14"/>
      <c r="H110" s="14"/>
      <c r="I110" s="14"/>
      <c r="J110" s="14"/>
      <c r="K110" s="14"/>
      <c r="L110" s="14"/>
      <c r="N110" s="54"/>
      <c r="O110" s="55" t="s">
        <v>79</v>
      </c>
      <c r="P110" s="1"/>
      <c r="Q110" s="1"/>
      <c r="R110" s="1"/>
      <c r="S110" s="1"/>
      <c r="T110" s="1"/>
      <c r="U110" s="1"/>
      <c r="V110" s="1"/>
    </row>
    <row r="111" spans="1:22" ht="15.75" thickBot="1" x14ac:dyDescent="0.3">
      <c r="A111" s="1"/>
      <c r="B111" s="18"/>
      <c r="C111" s="15"/>
      <c r="D111" s="19"/>
      <c r="E111" s="14"/>
      <c r="F111" s="14"/>
      <c r="G111" s="14"/>
      <c r="H111" s="14"/>
      <c r="I111" s="14"/>
      <c r="J111" s="14"/>
      <c r="K111" s="14"/>
      <c r="L111" s="14"/>
      <c r="N111" s="56" t="e">
        <f>N110*N109</f>
        <v>#DIV/0!</v>
      </c>
      <c r="O111" s="57" t="s">
        <v>82</v>
      </c>
      <c r="P111" s="1"/>
      <c r="Q111" s="1"/>
      <c r="R111" s="1"/>
      <c r="S111" s="1"/>
      <c r="T111" s="1"/>
      <c r="U111" s="1"/>
      <c r="V111" s="1"/>
    </row>
    <row r="112" spans="1:22" ht="15" hidden="1" x14ac:dyDescent="0.25">
      <c r="A112" s="1"/>
      <c r="B112" s="15"/>
      <c r="C112" s="15"/>
      <c r="D112" s="20"/>
      <c r="E112" s="14"/>
      <c r="F112" s="14"/>
      <c r="G112" s="14"/>
      <c r="H112" s="14"/>
      <c r="I112" s="14"/>
      <c r="J112" s="14"/>
      <c r="K112" s="14"/>
      <c r="L112" s="14"/>
      <c r="N112" s="14"/>
      <c r="O112" s="1"/>
      <c r="P112" s="1"/>
      <c r="Q112" s="1"/>
      <c r="R112" s="1"/>
      <c r="S112" s="1"/>
      <c r="T112" s="1"/>
      <c r="U112" s="1"/>
      <c r="V112" s="1"/>
    </row>
    <row r="113" spans="1:22" ht="15" hidden="1" x14ac:dyDescent="0.25">
      <c r="A113" s="1"/>
      <c r="B113" s="22"/>
      <c r="C113" s="15"/>
      <c r="D113" s="20"/>
      <c r="E113" s="14"/>
      <c r="F113" s="14"/>
      <c r="G113" s="14"/>
      <c r="H113" s="14"/>
      <c r="I113" s="14"/>
      <c r="J113" s="14"/>
      <c r="K113" s="14"/>
      <c r="L113" s="14"/>
      <c r="N113" s="21"/>
      <c r="O113" s="1"/>
      <c r="P113" s="1"/>
      <c r="Q113" s="1"/>
      <c r="R113" s="1"/>
      <c r="S113" s="1"/>
      <c r="T113" s="1"/>
      <c r="U113" s="1"/>
      <c r="V113" s="1"/>
    </row>
    <row r="114" spans="1:22" ht="15" hidden="1" x14ac:dyDescent="0.25">
      <c r="A114" s="1"/>
      <c r="B114" s="22"/>
      <c r="C114" s="15"/>
      <c r="D114" s="20"/>
      <c r="E114" s="14"/>
      <c r="F114" s="14"/>
      <c r="G114" s="14"/>
      <c r="H114" s="14"/>
      <c r="I114" s="14"/>
      <c r="J114" s="14"/>
      <c r="K114" s="14"/>
      <c r="L114" s="14"/>
      <c r="M114" s="14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 hidden="1" x14ac:dyDescent="0.25">
      <c r="A115" s="1"/>
      <c r="B115" s="22"/>
      <c r="C115" s="15"/>
      <c r="D115" s="20"/>
      <c r="E115" s="14"/>
      <c r="F115" s="14"/>
      <c r="G115" s="14"/>
      <c r="H115" s="14"/>
      <c r="I115" s="14"/>
      <c r="J115" s="14"/>
      <c r="K115" s="14"/>
      <c r="L115" s="14"/>
      <c r="M115" s="14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 hidden="1" x14ac:dyDescent="0.25">
      <c r="A116" s="1"/>
      <c r="B116" s="22"/>
      <c r="C116" s="15"/>
      <c r="D116" s="20"/>
      <c r="E116" s="14"/>
      <c r="F116" s="14"/>
      <c r="G116" s="14"/>
      <c r="H116" s="14"/>
      <c r="I116" s="14"/>
      <c r="J116" s="14"/>
      <c r="K116" s="14"/>
      <c r="L116" s="14"/>
      <c r="M116" s="14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 hidden="1" x14ac:dyDescent="0.25">
      <c r="A117" s="1"/>
      <c r="B117" s="18"/>
      <c r="C117" s="15"/>
      <c r="D117" s="20"/>
      <c r="E117" s="14"/>
      <c r="F117" s="14"/>
      <c r="G117" s="14"/>
      <c r="H117" s="14"/>
      <c r="I117" s="14"/>
      <c r="J117" s="14"/>
      <c r="K117" s="14"/>
      <c r="L117" s="14"/>
      <c r="M117" s="14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 hidden="1" x14ac:dyDescent="0.25">
      <c r="A118" s="1"/>
      <c r="B118" s="15"/>
      <c r="C118" s="15"/>
      <c r="D118" s="20"/>
      <c r="E118" s="14"/>
      <c r="F118" s="14"/>
      <c r="G118" s="14"/>
      <c r="H118" s="14"/>
      <c r="I118" s="14"/>
      <c r="J118" s="14"/>
      <c r="K118" s="14"/>
      <c r="L118" s="14"/>
      <c r="M118" s="14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 hidden="1" x14ac:dyDescent="0.25">
      <c r="A119" s="1"/>
      <c r="B119" s="22"/>
      <c r="C119" s="15"/>
      <c r="D119" s="20"/>
      <c r="E119" s="14"/>
      <c r="F119" s="14"/>
      <c r="G119" s="14"/>
      <c r="H119" s="14"/>
      <c r="I119" s="14"/>
      <c r="J119" s="14"/>
      <c r="K119" s="14"/>
      <c r="L119" s="14"/>
      <c r="M119" s="14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 hidden="1" x14ac:dyDescent="0.25">
      <c r="A120" s="1"/>
      <c r="B120" s="22"/>
      <c r="C120" s="15"/>
      <c r="D120" s="20"/>
      <c r="E120" s="14"/>
      <c r="F120" s="14"/>
      <c r="G120" s="14"/>
      <c r="H120" s="14"/>
      <c r="I120" s="14"/>
      <c r="J120" s="14"/>
      <c r="K120" s="14"/>
      <c r="L120" s="14"/>
      <c r="M120" s="14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" hidden="1" x14ac:dyDescent="0.25">
      <c r="A121" s="1"/>
      <c r="B121" s="22"/>
      <c r="C121" s="15"/>
      <c r="D121" s="20"/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 hidden="1" x14ac:dyDescent="0.25">
      <c r="A122" s="1"/>
      <c r="B122" s="18"/>
      <c r="C122" s="15"/>
      <c r="D122" s="20"/>
      <c r="E122" s="14"/>
      <c r="F122" s="14"/>
      <c r="G122" s="14"/>
      <c r="H122" s="14"/>
      <c r="I122" s="14"/>
      <c r="J122" s="14"/>
      <c r="K122" s="14"/>
      <c r="L122" s="14"/>
      <c r="M122" s="14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 hidden="1" x14ac:dyDescent="0.25">
      <c r="A123" s="1"/>
      <c r="B123" s="15"/>
      <c r="C123" s="15"/>
      <c r="D123" s="20"/>
      <c r="E123" s="14"/>
      <c r="F123" s="14"/>
      <c r="G123" s="14"/>
      <c r="H123" s="14"/>
      <c r="I123" s="14"/>
      <c r="J123" s="14"/>
      <c r="K123" s="14"/>
      <c r="L123" s="14"/>
      <c r="M123" s="14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 hidden="1" x14ac:dyDescent="0.25">
      <c r="A124" s="1"/>
      <c r="B124" s="22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 hidden="1" x14ac:dyDescent="0.25">
      <c r="A125" s="1"/>
      <c r="B125" s="22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 hidden="1" x14ac:dyDescent="0.25">
      <c r="A126" s="1"/>
      <c r="B126" s="22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 hidden="1" x14ac:dyDescent="0.25">
      <c r="A127" s="1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 hidden="1" x14ac:dyDescent="0.25">
      <c r="A128" s="1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 hidden="1" x14ac:dyDescent="0.25">
      <c r="A129" s="1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 hidden="1" x14ac:dyDescent="0.25">
      <c r="A130" s="1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 hidden="1" x14ac:dyDescent="0.25">
      <c r="A131" s="1"/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 hidden="1" x14ac:dyDescent="0.25">
      <c r="A132" s="1"/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 hidden="1" x14ac:dyDescent="0.25">
      <c r="A133" s="1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 hidden="1" x14ac:dyDescent="0.25">
      <c r="A134" s="1"/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 hidden="1" x14ac:dyDescent="0.25">
      <c r="A135" s="1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" hidden="1" x14ac:dyDescent="0.25">
      <c r="A136" s="1"/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 hidden="1" x14ac:dyDescent="0.25">
      <c r="A137" s="1"/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 hidden="1" x14ac:dyDescent="0.25">
      <c r="A138" s="1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 hidden="1" x14ac:dyDescent="0.25">
      <c r="A139" s="1"/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 hidden="1" x14ac:dyDescent="0.25">
      <c r="A140" s="1"/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 hidden="1" x14ac:dyDescent="0.25">
      <c r="A141" s="1"/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 hidden="1" x14ac:dyDescent="0.25">
      <c r="A142" s="1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 hidden="1" x14ac:dyDescent="0.25">
      <c r="A143" s="1"/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 hidden="1" x14ac:dyDescent="0.25">
      <c r="A144" s="1"/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 hidden="1" x14ac:dyDescent="0.25">
      <c r="A145" s="1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 hidden="1" x14ac:dyDescent="0.25">
      <c r="A146" s="1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 hidden="1" x14ac:dyDescent="0.25">
      <c r="A147" s="1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 hidden="1" x14ac:dyDescent="0.25">
      <c r="A148" s="1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 hidden="1" x14ac:dyDescent="0.25">
      <c r="A149" s="1"/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 hidden="1" x14ac:dyDescent="0.25">
      <c r="A150" s="1"/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 hidden="1" x14ac:dyDescent="0.25">
      <c r="A151" s="1"/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 hidden="1" x14ac:dyDescent="0.25">
      <c r="A152" s="1"/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 hidden="1" x14ac:dyDescent="0.25">
      <c r="A153" s="1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 hidden="1" x14ac:dyDescent="0.25">
      <c r="A154" s="1"/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 hidden="1" x14ac:dyDescent="0.25">
      <c r="A155" s="1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 hidden="1" x14ac:dyDescent="0.25">
      <c r="A156" s="1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 hidden="1" x14ac:dyDescent="0.25">
      <c r="A157" s="1"/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 hidden="1" x14ac:dyDescent="0.25">
      <c r="A158" s="1"/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 hidden="1" x14ac:dyDescent="0.25">
      <c r="A159" s="1"/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 hidden="1" x14ac:dyDescent="0.25">
      <c r="A160" s="1"/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" hidden="1" x14ac:dyDescent="0.25">
      <c r="A161" s="1"/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 hidden="1" x14ac:dyDescent="0.25">
      <c r="A162" s="1"/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 hidden="1" x14ac:dyDescent="0.25">
      <c r="A163" s="1"/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 hidden="1" x14ac:dyDescent="0.25">
      <c r="A164" s="1"/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 hidden="1" x14ac:dyDescent="0.25">
      <c r="A165" s="1"/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 hidden="1" x14ac:dyDescent="0.25">
      <c r="A166" s="1"/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 hidden="1" x14ac:dyDescent="0.25">
      <c r="A167" s="1"/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 hidden="1" x14ac:dyDescent="0.25">
      <c r="A168" s="1"/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 hidden="1" x14ac:dyDescent="0.25">
      <c r="A169" s="1"/>
      <c r="B169" s="13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 hidden="1" x14ac:dyDescent="0.25">
      <c r="A170" s="1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 hidden="1" x14ac:dyDescent="0.25">
      <c r="A171" s="1"/>
      <c r="B171" s="13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 hidden="1" x14ac:dyDescent="0.25">
      <c r="A172" s="1"/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 hidden="1" x14ac:dyDescent="0.25">
      <c r="A173" s="1"/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 hidden="1" x14ac:dyDescent="0.25">
      <c r="A174" s="1"/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 hidden="1" x14ac:dyDescent="0.25">
      <c r="A175" s="1"/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 hidden="1" x14ac:dyDescent="0.25">
      <c r="A176" s="1"/>
      <c r="B176" s="13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 hidden="1" x14ac:dyDescent="0.25">
      <c r="A177" s="1"/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 hidden="1" x14ac:dyDescent="0.25">
      <c r="A178" s="1"/>
      <c r="B178" s="13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 hidden="1" x14ac:dyDescent="0.25">
      <c r="A179" s="1"/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" hidden="1" x14ac:dyDescent="0.25">
      <c r="A180" s="1"/>
      <c r="B180" s="1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" hidden="1" x14ac:dyDescent="0.25">
      <c r="A181" s="1"/>
      <c r="B181" s="13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" hidden="1" x14ac:dyDescent="0.25">
      <c r="A182" s="1"/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" hidden="1" x14ac:dyDescent="0.25">
      <c r="A183" s="1"/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 hidden="1" x14ac:dyDescent="0.25">
      <c r="A184" s="1"/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 hidden="1" x14ac:dyDescent="0.25">
      <c r="A185" s="1"/>
      <c r="B185" s="13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 hidden="1" x14ac:dyDescent="0.25">
      <c r="A186" s="1"/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 hidden="1" x14ac:dyDescent="0.25">
      <c r="A187" s="1"/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 hidden="1" x14ac:dyDescent="0.25">
      <c r="A188" s="1"/>
      <c r="B188" s="13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" hidden="1" x14ac:dyDescent="0.25">
      <c r="A189" s="1"/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 hidden="1" x14ac:dyDescent="0.25">
      <c r="A190" s="1"/>
      <c r="B190" s="13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" hidden="1" x14ac:dyDescent="0.25">
      <c r="A191" s="1"/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 hidden="1" x14ac:dyDescent="0.25">
      <c r="A192" s="1"/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 hidden="1" x14ac:dyDescent="0.25">
      <c r="A193" s="1"/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" hidden="1" x14ac:dyDescent="0.25">
      <c r="A194" s="1"/>
      <c r="B194" s="13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" hidden="1" x14ac:dyDescent="0.25">
      <c r="A195" s="1"/>
      <c r="B195" s="1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 hidden="1" x14ac:dyDescent="0.25">
      <c r="A196" s="1"/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 hidden="1" x14ac:dyDescent="0.25">
      <c r="A197" s="1"/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 hidden="1" x14ac:dyDescent="0.25">
      <c r="A198" s="1"/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 hidden="1" x14ac:dyDescent="0.25">
      <c r="A199" s="1"/>
      <c r="B199" s="13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" hidden="1" x14ac:dyDescent="0.25">
      <c r="A200" s="1"/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 hidden="1" x14ac:dyDescent="0.25">
      <c r="A201" s="1"/>
      <c r="B201" s="13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 hidden="1" x14ac:dyDescent="0.25">
      <c r="A202" s="1"/>
      <c r="B202" s="1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 hidden="1" x14ac:dyDescent="0.25">
      <c r="A203" s="1"/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 hidden="1" x14ac:dyDescent="0.25">
      <c r="A204" s="1"/>
      <c r="B204" s="13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 hidden="1" x14ac:dyDescent="0.25">
      <c r="A205" s="1"/>
      <c r="B205" s="13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 hidden="1" x14ac:dyDescent="0.25">
      <c r="A206" s="1"/>
      <c r="B206" s="13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 hidden="1" x14ac:dyDescent="0.25">
      <c r="A207" s="1"/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 hidden="1" x14ac:dyDescent="0.25">
      <c r="A208" s="1"/>
      <c r="B208" s="13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 hidden="1" x14ac:dyDescent="0.25">
      <c r="A209" s="1"/>
      <c r="B209" s="1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 hidden="1" x14ac:dyDescent="0.25">
      <c r="A210" s="1"/>
      <c r="B210" s="13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 hidden="1" x14ac:dyDescent="0.25">
      <c r="A211" s="1"/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 hidden="1" x14ac:dyDescent="0.25">
      <c r="A212" s="1"/>
      <c r="B212" s="1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 hidden="1" x14ac:dyDescent="0.25">
      <c r="A213" s="1"/>
      <c r="B213" s="1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 hidden="1" x14ac:dyDescent="0.25">
      <c r="A214" s="1"/>
      <c r="B214" s="13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 hidden="1" x14ac:dyDescent="0.25">
      <c r="A215" s="1"/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 hidden="1" x14ac:dyDescent="0.25">
      <c r="A216" s="1"/>
      <c r="B216" s="13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 hidden="1" x14ac:dyDescent="0.25">
      <c r="A217" s="1"/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 hidden="1" x14ac:dyDescent="0.25">
      <c r="A218" s="1"/>
      <c r="B218" s="1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 hidden="1" x14ac:dyDescent="0.25">
      <c r="A219" s="1"/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 hidden="1" x14ac:dyDescent="0.25">
      <c r="A220" s="1"/>
      <c r="B220" s="1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 hidden="1" x14ac:dyDescent="0.25">
      <c r="A221" s="1"/>
      <c r="B221" s="13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 hidden="1" x14ac:dyDescent="0.25">
      <c r="A222" s="1"/>
      <c r="B222" s="1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 hidden="1" x14ac:dyDescent="0.25">
      <c r="A223" s="1"/>
      <c r="B223" s="1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 hidden="1" x14ac:dyDescent="0.25">
      <c r="A224" s="1"/>
      <c r="B224" s="13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 hidden="1" x14ac:dyDescent="0.25">
      <c r="A225" s="1"/>
      <c r="B225" s="13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 hidden="1" x14ac:dyDescent="0.25">
      <c r="A226" s="1"/>
      <c r="B226" s="13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 hidden="1" x14ac:dyDescent="0.25">
      <c r="A227" s="1"/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 hidden="1" x14ac:dyDescent="0.25">
      <c r="A228" s="1"/>
      <c r="B228" s="13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 hidden="1" x14ac:dyDescent="0.25">
      <c r="A229" s="1"/>
      <c r="B229" s="13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 hidden="1" x14ac:dyDescent="0.25">
      <c r="A230" s="1"/>
      <c r="B230" s="1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 hidden="1" x14ac:dyDescent="0.25">
      <c r="A231" s="1"/>
      <c r="B231" s="13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 hidden="1" x14ac:dyDescent="0.25">
      <c r="A232" s="1"/>
      <c r="B232" s="13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 hidden="1" x14ac:dyDescent="0.25">
      <c r="A233" s="1"/>
      <c r="B233" s="13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 hidden="1" x14ac:dyDescent="0.25">
      <c r="A234" s="1"/>
      <c r="B234" s="13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" hidden="1" x14ac:dyDescent="0.25">
      <c r="A235" s="1"/>
      <c r="B235" s="13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 hidden="1" x14ac:dyDescent="0.25">
      <c r="A236" s="1"/>
      <c r="B236" s="13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 hidden="1" x14ac:dyDescent="0.25">
      <c r="A237" s="1"/>
      <c r="B237" s="13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 hidden="1" x14ac:dyDescent="0.25">
      <c r="A238" s="1"/>
      <c r="B238" s="13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 hidden="1" x14ac:dyDescent="0.25">
      <c r="A239" s="1"/>
      <c r="B239" s="1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 hidden="1" x14ac:dyDescent="0.25">
      <c r="A240" s="1"/>
      <c r="B240" s="13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 hidden="1" x14ac:dyDescent="0.25">
      <c r="A241" s="1"/>
      <c r="B241" s="13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 hidden="1" x14ac:dyDescent="0.25">
      <c r="A242" s="1"/>
      <c r="B242" s="1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 hidden="1" x14ac:dyDescent="0.25">
      <c r="A243" s="1"/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 hidden="1" x14ac:dyDescent="0.25">
      <c r="A244" s="1"/>
      <c r="B244" s="13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 hidden="1" x14ac:dyDescent="0.25">
      <c r="A245" s="1"/>
      <c r="B245" s="1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 hidden="1" x14ac:dyDescent="0.25">
      <c r="A246" s="1"/>
      <c r="B246" s="13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 hidden="1" x14ac:dyDescent="0.25">
      <c r="A247" s="1"/>
      <c r="B247" s="1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 hidden="1" x14ac:dyDescent="0.25">
      <c r="A248" s="1"/>
      <c r="B248" s="13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 hidden="1" x14ac:dyDescent="0.25">
      <c r="A249" s="1"/>
      <c r="B249" s="13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 hidden="1" x14ac:dyDescent="0.25">
      <c r="A250" s="1"/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 hidden="1" x14ac:dyDescent="0.25">
      <c r="A251" s="1"/>
      <c r="B251" s="13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 hidden="1" x14ac:dyDescent="0.25">
      <c r="A252" s="1"/>
      <c r="B252" s="13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 hidden="1" x14ac:dyDescent="0.25">
      <c r="A253" s="1"/>
      <c r="B253" s="13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 hidden="1" x14ac:dyDescent="0.25">
      <c r="A254" s="1"/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 hidden="1" x14ac:dyDescent="0.25">
      <c r="A255" s="1"/>
      <c r="B255" s="1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 hidden="1" x14ac:dyDescent="0.25">
      <c r="A256" s="1"/>
      <c r="B256" s="13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 hidden="1" x14ac:dyDescent="0.25">
      <c r="A257" s="1"/>
      <c r="B257" s="13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" hidden="1" x14ac:dyDescent="0.25">
      <c r="A258" s="1"/>
      <c r="B258" s="13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" hidden="1" x14ac:dyDescent="0.25">
      <c r="A259" s="1"/>
      <c r="B259" s="13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 hidden="1" x14ac:dyDescent="0.25">
      <c r="A260" s="1"/>
      <c r="B260" s="13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" hidden="1" x14ac:dyDescent="0.25">
      <c r="A261" s="1"/>
      <c r="B261" s="1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" hidden="1" x14ac:dyDescent="0.25">
      <c r="A262" s="1"/>
      <c r="B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" hidden="1" x14ac:dyDescent="0.25">
      <c r="A263" s="1"/>
      <c r="B263" s="13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" hidden="1" x14ac:dyDescent="0.25">
      <c r="A264" s="1"/>
      <c r="B264" s="13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" hidden="1" x14ac:dyDescent="0.25">
      <c r="A265" s="1"/>
      <c r="B265" s="13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" hidden="1" x14ac:dyDescent="0.25">
      <c r="A266" s="1"/>
      <c r="B266" s="13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" hidden="1" x14ac:dyDescent="0.25">
      <c r="A267" s="1"/>
      <c r="B267" s="1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" hidden="1" x14ac:dyDescent="0.25">
      <c r="A268" s="1"/>
      <c r="B268" s="13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" hidden="1" x14ac:dyDescent="0.25">
      <c r="A269" s="1"/>
      <c r="B269" s="13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" hidden="1" x14ac:dyDescent="0.25">
      <c r="A270" s="1"/>
      <c r="B270" s="13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 hidden="1" x14ac:dyDescent="0.25">
      <c r="A271" s="1"/>
      <c r="B271" s="1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 hidden="1" x14ac:dyDescent="0.25">
      <c r="A272" s="1"/>
      <c r="B272" s="13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 hidden="1" x14ac:dyDescent="0.25">
      <c r="A273" s="1"/>
      <c r="B273" s="13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 hidden="1" x14ac:dyDescent="0.25">
      <c r="A274" s="1"/>
      <c r="B274" s="13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 hidden="1" x14ac:dyDescent="0.25">
      <c r="A275" s="1"/>
      <c r="B275" s="13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 hidden="1" x14ac:dyDescent="0.25">
      <c r="A276" s="1"/>
      <c r="B276" s="13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" hidden="1" x14ac:dyDescent="0.25">
      <c r="A277" s="1"/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" hidden="1" x14ac:dyDescent="0.25">
      <c r="A278" s="1"/>
      <c r="B278" s="13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" hidden="1" x14ac:dyDescent="0.25">
      <c r="A279" s="1"/>
      <c r="B279" s="1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" hidden="1" x14ac:dyDescent="0.25">
      <c r="A280" s="1"/>
      <c r="B280" s="13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" hidden="1" x14ac:dyDescent="0.25">
      <c r="A281" s="1"/>
      <c r="B281" s="1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" hidden="1" x14ac:dyDescent="0.25">
      <c r="A282" s="1"/>
      <c r="B282" s="13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" hidden="1" x14ac:dyDescent="0.25">
      <c r="A283" s="1"/>
      <c r="B283" s="1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" hidden="1" x14ac:dyDescent="0.25">
      <c r="A284" s="1"/>
      <c r="B284" s="13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" hidden="1" x14ac:dyDescent="0.25">
      <c r="A285" s="1"/>
      <c r="B285" s="13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" hidden="1" x14ac:dyDescent="0.25">
      <c r="A286" s="1"/>
      <c r="B286" s="13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" hidden="1" x14ac:dyDescent="0.25">
      <c r="A287" s="1"/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" hidden="1" x14ac:dyDescent="0.25">
      <c r="A288" s="1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" hidden="1" x14ac:dyDescent="0.25">
      <c r="A289" s="1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" hidden="1" x14ac:dyDescent="0.25">
      <c r="A290" s="1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" hidden="1" x14ac:dyDescent="0.25">
      <c r="A291" s="1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" hidden="1" x14ac:dyDescent="0.25">
      <c r="A292" s="1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" hidden="1" x14ac:dyDescent="0.25">
      <c r="A293" s="1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" hidden="1" x14ac:dyDescent="0.25">
      <c r="A294" s="1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" hidden="1" x14ac:dyDescent="0.25">
      <c r="A295" s="1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" hidden="1" x14ac:dyDescent="0.25">
      <c r="A296" s="1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" hidden="1" x14ac:dyDescent="0.25">
      <c r="A297" s="1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" hidden="1" x14ac:dyDescent="0.25">
      <c r="A298" s="1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" hidden="1" x14ac:dyDescent="0.25">
      <c r="A299" s="1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" hidden="1" x14ac:dyDescent="0.25">
      <c r="A300" s="1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" hidden="1" x14ac:dyDescent="0.25">
      <c r="A301" s="1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" hidden="1" x14ac:dyDescent="0.25">
      <c r="A302" s="1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" hidden="1" x14ac:dyDescent="0.25">
      <c r="A303" s="1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" hidden="1" x14ac:dyDescent="0.25">
      <c r="A304" s="1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" hidden="1" x14ac:dyDescent="0.25">
      <c r="A305" s="1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" hidden="1" x14ac:dyDescent="0.25">
      <c r="A306" s="1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" hidden="1" x14ac:dyDescent="0.25">
      <c r="A307" s="1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" hidden="1" x14ac:dyDescent="0.25">
      <c r="A308" s="1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" hidden="1" x14ac:dyDescent="0.25">
      <c r="A309" s="1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" hidden="1" x14ac:dyDescent="0.25">
      <c r="A310" s="1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" hidden="1" x14ac:dyDescent="0.25">
      <c r="A311" s="1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" hidden="1" x14ac:dyDescent="0.25">
      <c r="A312" s="1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" hidden="1" x14ac:dyDescent="0.25">
      <c r="A313" s="1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" hidden="1" x14ac:dyDescent="0.25">
      <c r="A314" s="1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" hidden="1" x14ac:dyDescent="0.25">
      <c r="A315" s="1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" hidden="1" x14ac:dyDescent="0.25">
      <c r="A316" s="1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" hidden="1" x14ac:dyDescent="0.25">
      <c r="A317" s="1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" hidden="1" x14ac:dyDescent="0.25">
      <c r="A318" s="1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" hidden="1" x14ac:dyDescent="0.25">
      <c r="A319" s="1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" hidden="1" x14ac:dyDescent="0.25">
      <c r="A320" s="1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" hidden="1" x14ac:dyDescent="0.25">
      <c r="A321" s="1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" hidden="1" x14ac:dyDescent="0.25">
      <c r="A322" s="1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" hidden="1" x14ac:dyDescent="0.25">
      <c r="A323" s="1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" hidden="1" x14ac:dyDescent="0.25">
      <c r="A324" s="1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" hidden="1" x14ac:dyDescent="0.25">
      <c r="A325" s="1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" hidden="1" x14ac:dyDescent="0.25">
      <c r="A326" s="1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" hidden="1" x14ac:dyDescent="0.25">
      <c r="A327" s="1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" hidden="1" x14ac:dyDescent="0.25">
      <c r="A328" s="1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" hidden="1" x14ac:dyDescent="0.25">
      <c r="A329" s="1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" hidden="1" x14ac:dyDescent="0.25">
      <c r="A330" s="1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" hidden="1" x14ac:dyDescent="0.25">
      <c r="A331" s="1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" hidden="1" x14ac:dyDescent="0.25">
      <c r="A332" s="1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" hidden="1" x14ac:dyDescent="0.25">
      <c r="A333" s="1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" hidden="1" x14ac:dyDescent="0.25">
      <c r="A334" s="1"/>
      <c r="B334" s="1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" hidden="1" x14ac:dyDescent="0.25">
      <c r="A335" s="1"/>
      <c r="B335" s="1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" hidden="1" x14ac:dyDescent="0.25">
      <c r="A336" s="1"/>
      <c r="B336" s="1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" hidden="1" x14ac:dyDescent="0.25">
      <c r="A337" s="1"/>
      <c r="B337" s="13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" hidden="1" x14ac:dyDescent="0.25">
      <c r="A338" s="1"/>
      <c r="B338" s="13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" hidden="1" x14ac:dyDescent="0.25">
      <c r="A339" s="1"/>
      <c r="B339" s="1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" hidden="1" x14ac:dyDescent="0.25">
      <c r="A340" s="1"/>
      <c r="B340" s="13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" hidden="1" x14ac:dyDescent="0.25">
      <c r="A341" s="1"/>
      <c r="B341" s="13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" hidden="1" x14ac:dyDescent="0.25">
      <c r="A342" s="1"/>
      <c r="B342" s="13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" hidden="1" x14ac:dyDescent="0.25">
      <c r="A343" s="1"/>
      <c r="B343" s="1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" hidden="1" x14ac:dyDescent="0.25">
      <c r="A344" s="1"/>
      <c r="B344" s="13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" hidden="1" x14ac:dyDescent="0.25">
      <c r="A345" s="1"/>
      <c r="B345" s="13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" hidden="1" x14ac:dyDescent="0.25">
      <c r="A346" s="1"/>
      <c r="B346" s="13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" hidden="1" x14ac:dyDescent="0.25">
      <c r="A347" s="1"/>
      <c r="B347" s="1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" hidden="1" x14ac:dyDescent="0.25">
      <c r="A348" s="1"/>
      <c r="B348" s="13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" hidden="1" x14ac:dyDescent="0.25">
      <c r="A349" s="1"/>
      <c r="B349" s="13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" hidden="1" x14ac:dyDescent="0.25">
      <c r="A350" s="1"/>
      <c r="B350" s="13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" hidden="1" x14ac:dyDescent="0.25">
      <c r="A351" s="1"/>
      <c r="B351" s="13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" hidden="1" x14ac:dyDescent="0.25">
      <c r="A352" s="1"/>
      <c r="B352" s="13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" hidden="1" x14ac:dyDescent="0.25">
      <c r="A353" s="1"/>
      <c r="B353" s="13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" hidden="1" x14ac:dyDescent="0.25">
      <c r="A354" s="1"/>
      <c r="B354" s="13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" hidden="1" x14ac:dyDescent="0.25">
      <c r="A355" s="1"/>
      <c r="B355" s="1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" hidden="1" x14ac:dyDescent="0.25">
      <c r="A356" s="1"/>
      <c r="B356" s="13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" hidden="1" x14ac:dyDescent="0.25">
      <c r="A357" s="1"/>
      <c r="B357" s="13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" hidden="1" x14ac:dyDescent="0.25">
      <c r="A358" s="1"/>
      <c r="B358" s="13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" hidden="1" x14ac:dyDescent="0.25">
      <c r="A359" s="1"/>
      <c r="B359" s="1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" hidden="1" x14ac:dyDescent="0.25">
      <c r="A360" s="1"/>
      <c r="B360" s="13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" hidden="1" x14ac:dyDescent="0.25">
      <c r="A361" s="1"/>
      <c r="B361" s="13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" hidden="1" x14ac:dyDescent="0.25">
      <c r="A362" s="1"/>
      <c r="B362" s="13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" hidden="1" x14ac:dyDescent="0.25">
      <c r="A363" s="1"/>
      <c r="B363" s="13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" hidden="1" x14ac:dyDescent="0.25">
      <c r="A364" s="1"/>
      <c r="B364" s="13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" hidden="1" x14ac:dyDescent="0.25">
      <c r="A365" s="1"/>
      <c r="B365" s="13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" hidden="1" x14ac:dyDescent="0.25">
      <c r="A366" s="1"/>
      <c r="B366" s="1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" hidden="1" x14ac:dyDescent="0.25">
      <c r="A367" s="1"/>
      <c r="B367" s="13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" hidden="1" x14ac:dyDescent="0.25">
      <c r="A368" s="1"/>
      <c r="B368" s="13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" hidden="1" x14ac:dyDescent="0.25">
      <c r="A369" s="1"/>
      <c r="B369" s="13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" hidden="1" x14ac:dyDescent="0.25">
      <c r="A370" s="1"/>
      <c r="B370" s="13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" hidden="1" x14ac:dyDescent="0.25">
      <c r="A371" s="1"/>
      <c r="B371" s="13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" hidden="1" x14ac:dyDescent="0.25">
      <c r="A372" s="1"/>
      <c r="B372" s="1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" hidden="1" x14ac:dyDescent="0.25">
      <c r="A373" s="1"/>
      <c r="B373" s="1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" hidden="1" x14ac:dyDescent="0.25">
      <c r="A374" s="1"/>
      <c r="B374" s="13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" hidden="1" x14ac:dyDescent="0.25">
      <c r="A375" s="1"/>
      <c r="B375" s="13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" hidden="1" x14ac:dyDescent="0.25">
      <c r="A376" s="1"/>
      <c r="B376" s="13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" hidden="1" x14ac:dyDescent="0.25">
      <c r="A377" s="1"/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" hidden="1" x14ac:dyDescent="0.25">
      <c r="A378" s="1"/>
      <c r="B378" s="13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" hidden="1" x14ac:dyDescent="0.25">
      <c r="A379" s="1"/>
      <c r="B379" s="13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" hidden="1" x14ac:dyDescent="0.25">
      <c r="A380" s="1"/>
      <c r="B380" s="13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" hidden="1" x14ac:dyDescent="0.25">
      <c r="A381" s="1"/>
      <c r="B381" s="1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" hidden="1" x14ac:dyDescent="0.25">
      <c r="A382" s="1"/>
      <c r="B382" s="13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" hidden="1" x14ac:dyDescent="0.25">
      <c r="A383" s="1"/>
      <c r="B383" s="13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" hidden="1" x14ac:dyDescent="0.25">
      <c r="A384" s="1"/>
      <c r="B384" s="13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" hidden="1" x14ac:dyDescent="0.25">
      <c r="A385" s="1"/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" hidden="1" x14ac:dyDescent="0.25">
      <c r="A386" s="1"/>
      <c r="B386" s="13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" hidden="1" x14ac:dyDescent="0.25">
      <c r="A387" s="1"/>
      <c r="B387" s="1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" hidden="1" x14ac:dyDescent="0.25">
      <c r="A388" s="1"/>
      <c r="B388" s="13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" hidden="1" x14ac:dyDescent="0.25">
      <c r="A389" s="1"/>
      <c r="B389" s="13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" hidden="1" x14ac:dyDescent="0.25">
      <c r="A390" s="1"/>
      <c r="B390" s="13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" hidden="1" x14ac:dyDescent="0.25">
      <c r="A391" s="1"/>
      <c r="B391" s="13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" hidden="1" x14ac:dyDescent="0.25">
      <c r="A392" s="1"/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" hidden="1" x14ac:dyDescent="0.25">
      <c r="A393" s="1"/>
      <c r="B393" s="13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" hidden="1" x14ac:dyDescent="0.25">
      <c r="A394" s="1"/>
      <c r="B394" s="13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" hidden="1" x14ac:dyDescent="0.25">
      <c r="A395" s="1"/>
      <c r="B395" s="13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" hidden="1" x14ac:dyDescent="0.25">
      <c r="A396" s="1"/>
      <c r="B396" s="13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" hidden="1" x14ac:dyDescent="0.25">
      <c r="A397" s="1"/>
      <c r="B397" s="1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" hidden="1" x14ac:dyDescent="0.25">
      <c r="A398" s="1"/>
      <c r="B398" s="13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" hidden="1" x14ac:dyDescent="0.25">
      <c r="A399" s="1"/>
      <c r="B399" s="13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" hidden="1" x14ac:dyDescent="0.25">
      <c r="A400" s="1"/>
      <c r="B400" s="13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" hidden="1" x14ac:dyDescent="0.25">
      <c r="A401" s="1"/>
      <c r="B401" s="13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" hidden="1" x14ac:dyDescent="0.25">
      <c r="A402" s="1"/>
      <c r="B402" s="13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" hidden="1" x14ac:dyDescent="0.25">
      <c r="A403" s="1"/>
      <c r="B403" s="13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" hidden="1" x14ac:dyDescent="0.25">
      <c r="A404" s="1"/>
      <c r="B404" s="13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" hidden="1" x14ac:dyDescent="0.25">
      <c r="A405" s="1"/>
      <c r="B405" s="1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" hidden="1" x14ac:dyDescent="0.25">
      <c r="A406" s="1"/>
      <c r="B406" s="13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" hidden="1" x14ac:dyDescent="0.25">
      <c r="A407" s="1"/>
      <c r="B407" s="13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" hidden="1" x14ac:dyDescent="0.25">
      <c r="A408" s="1"/>
      <c r="B408" s="13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" hidden="1" x14ac:dyDescent="0.25">
      <c r="A409" s="1"/>
      <c r="B409" s="13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" hidden="1" x14ac:dyDescent="0.25">
      <c r="A410" s="1"/>
      <c r="B410" s="13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" hidden="1" x14ac:dyDescent="0.25">
      <c r="A411" s="1"/>
      <c r="B411" s="13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" hidden="1" x14ac:dyDescent="0.25">
      <c r="A412" s="1"/>
      <c r="B412" s="13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" hidden="1" x14ac:dyDescent="0.25">
      <c r="A413" s="1"/>
      <c r="B413" s="13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" hidden="1" x14ac:dyDescent="0.25">
      <c r="A414" s="1"/>
      <c r="B414" s="13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" hidden="1" x14ac:dyDescent="0.25">
      <c r="A415" s="1"/>
      <c r="B415" s="13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" hidden="1" x14ac:dyDescent="0.25">
      <c r="A416" s="1"/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" hidden="1" x14ac:dyDescent="0.25">
      <c r="A417" s="1"/>
      <c r="B417" s="13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" hidden="1" x14ac:dyDescent="0.25">
      <c r="A418" s="1"/>
      <c r="B418" s="13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" hidden="1" x14ac:dyDescent="0.25">
      <c r="A419" s="1"/>
      <c r="B419" s="13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" hidden="1" x14ac:dyDescent="0.25">
      <c r="A420" s="1"/>
      <c r="B420" s="13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" hidden="1" x14ac:dyDescent="0.25">
      <c r="A421" s="1"/>
      <c r="B421" s="13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" hidden="1" x14ac:dyDescent="0.25">
      <c r="A422" s="1"/>
      <c r="B422" s="1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" hidden="1" x14ac:dyDescent="0.25">
      <c r="A423" s="1"/>
      <c r="B423" s="13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" hidden="1" x14ac:dyDescent="0.25">
      <c r="A424" s="1"/>
      <c r="B424" s="1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" hidden="1" x14ac:dyDescent="0.25">
      <c r="A425" s="1"/>
      <c r="B425" s="13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" hidden="1" x14ac:dyDescent="0.25">
      <c r="A426" s="1"/>
      <c r="B426" s="13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" hidden="1" x14ac:dyDescent="0.25">
      <c r="A427" s="1"/>
      <c r="B427" s="13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" hidden="1" x14ac:dyDescent="0.25">
      <c r="A428" s="1"/>
      <c r="B428" s="13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" hidden="1" x14ac:dyDescent="0.25">
      <c r="A429" s="1"/>
      <c r="B429" s="13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" hidden="1" x14ac:dyDescent="0.25">
      <c r="A430" s="1"/>
      <c r="B430" s="13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" hidden="1" x14ac:dyDescent="0.25">
      <c r="A431" s="1"/>
      <c r="B431" s="13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" hidden="1" x14ac:dyDescent="0.25">
      <c r="A432" s="1"/>
      <c r="B432" s="13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" hidden="1" x14ac:dyDescent="0.25">
      <c r="A433" s="1"/>
      <c r="B433" s="13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" hidden="1" x14ac:dyDescent="0.25">
      <c r="A434" s="1"/>
      <c r="B434" s="13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" hidden="1" x14ac:dyDescent="0.25">
      <c r="A435" s="1"/>
      <c r="B435" s="13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" hidden="1" x14ac:dyDescent="0.25">
      <c r="A436" s="1"/>
      <c r="B436" s="13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" hidden="1" x14ac:dyDescent="0.25">
      <c r="A437" s="1"/>
      <c r="B437" s="13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" hidden="1" x14ac:dyDescent="0.25">
      <c r="A438" s="1"/>
      <c r="B438" s="13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" hidden="1" x14ac:dyDescent="0.25">
      <c r="A439" s="1"/>
      <c r="B439" s="13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" hidden="1" x14ac:dyDescent="0.25">
      <c r="A440" s="1"/>
      <c r="B440" s="13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" hidden="1" x14ac:dyDescent="0.25">
      <c r="A441" s="1"/>
      <c r="B441" s="13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" hidden="1" x14ac:dyDescent="0.25">
      <c r="A442" s="1"/>
      <c r="B442" s="13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" hidden="1" x14ac:dyDescent="0.25">
      <c r="A443" s="1"/>
      <c r="B443" s="13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" hidden="1" x14ac:dyDescent="0.25">
      <c r="A444" s="1"/>
      <c r="B444" s="13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" hidden="1" x14ac:dyDescent="0.25">
      <c r="A445" s="1"/>
      <c r="B445" s="13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" hidden="1" x14ac:dyDescent="0.25">
      <c r="A446" s="1"/>
      <c r="B446" s="13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" hidden="1" x14ac:dyDescent="0.25">
      <c r="A447" s="1"/>
      <c r="B447" s="13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" hidden="1" x14ac:dyDescent="0.25">
      <c r="A448" s="1"/>
      <c r="B448" s="13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" hidden="1" x14ac:dyDescent="0.25">
      <c r="A449" s="1"/>
      <c r="B449" s="13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" hidden="1" x14ac:dyDescent="0.25">
      <c r="A450" s="1"/>
      <c r="B450" s="13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" hidden="1" x14ac:dyDescent="0.25">
      <c r="A451" s="1"/>
      <c r="B451" s="13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" hidden="1" x14ac:dyDescent="0.25">
      <c r="A452" s="1"/>
      <c r="B452" s="13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" hidden="1" x14ac:dyDescent="0.25">
      <c r="A453" s="1"/>
      <c r="B453" s="13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" hidden="1" x14ac:dyDescent="0.25">
      <c r="A454" s="1"/>
      <c r="B454" s="13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" hidden="1" x14ac:dyDescent="0.25">
      <c r="A455" s="1"/>
      <c r="B455" s="13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" hidden="1" x14ac:dyDescent="0.25">
      <c r="A456" s="1"/>
      <c r="B456" s="13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" hidden="1" x14ac:dyDescent="0.25">
      <c r="A457" s="1"/>
      <c r="B457" s="13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" hidden="1" x14ac:dyDescent="0.25">
      <c r="A458" s="1"/>
      <c r="B458" s="13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" hidden="1" x14ac:dyDescent="0.25">
      <c r="A459" s="1"/>
      <c r="B459" s="13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" hidden="1" x14ac:dyDescent="0.25">
      <c r="A460" s="1"/>
      <c r="B460" s="13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" hidden="1" x14ac:dyDescent="0.25">
      <c r="A461" s="1"/>
      <c r="B461" s="13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" hidden="1" x14ac:dyDescent="0.25">
      <c r="A462" s="1"/>
      <c r="B462" s="13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" hidden="1" x14ac:dyDescent="0.25">
      <c r="A463" s="1"/>
      <c r="B463" s="13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" hidden="1" x14ac:dyDescent="0.25">
      <c r="A464" s="1"/>
      <c r="B464" s="13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" hidden="1" x14ac:dyDescent="0.25">
      <c r="A465" s="1"/>
      <c r="B465" s="13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" hidden="1" x14ac:dyDescent="0.25">
      <c r="A466" s="1"/>
      <c r="B466" s="13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" hidden="1" x14ac:dyDescent="0.25">
      <c r="A467" s="1"/>
      <c r="B467" s="13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" hidden="1" x14ac:dyDescent="0.25">
      <c r="A468" s="1"/>
      <c r="B468" s="13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" hidden="1" x14ac:dyDescent="0.25">
      <c r="A469" s="1"/>
      <c r="B469" s="13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" hidden="1" x14ac:dyDescent="0.25">
      <c r="A470" s="1"/>
      <c r="B470" s="13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" hidden="1" x14ac:dyDescent="0.25">
      <c r="A471" s="1"/>
      <c r="B471" s="13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" hidden="1" x14ac:dyDescent="0.25">
      <c r="A472" s="1"/>
      <c r="B472" s="13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" hidden="1" x14ac:dyDescent="0.25">
      <c r="A473" s="1"/>
      <c r="B473" s="13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" hidden="1" x14ac:dyDescent="0.25">
      <c r="A474" s="1"/>
      <c r="B474" s="13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" hidden="1" x14ac:dyDescent="0.25">
      <c r="A475" s="1"/>
      <c r="B475" s="13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" hidden="1" x14ac:dyDescent="0.25">
      <c r="A476" s="1"/>
      <c r="B476" s="13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" hidden="1" x14ac:dyDescent="0.25">
      <c r="A477" s="1"/>
      <c r="B477" s="13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" hidden="1" x14ac:dyDescent="0.25">
      <c r="A478" s="1"/>
      <c r="B478" s="13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" hidden="1" x14ac:dyDescent="0.25">
      <c r="A479" s="1"/>
      <c r="B479" s="13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" hidden="1" x14ac:dyDescent="0.25">
      <c r="A480" s="1"/>
      <c r="B480" s="13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" hidden="1" x14ac:dyDescent="0.25">
      <c r="A481" s="1"/>
      <c r="B481" s="13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" hidden="1" x14ac:dyDescent="0.25">
      <c r="A482" s="1"/>
      <c r="B482" s="13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" hidden="1" x14ac:dyDescent="0.25">
      <c r="A483" s="1"/>
      <c r="B483" s="13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" hidden="1" x14ac:dyDescent="0.25">
      <c r="A484" s="1"/>
      <c r="B484" s="13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" hidden="1" x14ac:dyDescent="0.25">
      <c r="A485" s="1"/>
      <c r="B485" s="13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" hidden="1" x14ac:dyDescent="0.25">
      <c r="A486" s="1"/>
      <c r="B486" s="13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" hidden="1" x14ac:dyDescent="0.25">
      <c r="A487" s="1"/>
      <c r="B487" s="13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" hidden="1" x14ac:dyDescent="0.25">
      <c r="A488" s="1"/>
      <c r="B488" s="13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" hidden="1" x14ac:dyDescent="0.25">
      <c r="A489" s="1"/>
      <c r="B489" s="13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" hidden="1" x14ac:dyDescent="0.25">
      <c r="A490" s="1"/>
      <c r="B490" s="13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" hidden="1" x14ac:dyDescent="0.25">
      <c r="A491" s="1"/>
      <c r="B491" s="13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" hidden="1" x14ac:dyDescent="0.25">
      <c r="A492" s="1"/>
      <c r="B492" s="13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" hidden="1" x14ac:dyDescent="0.25">
      <c r="A493" s="1"/>
      <c r="B493" s="13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" hidden="1" x14ac:dyDescent="0.25">
      <c r="A494" s="1"/>
      <c r="B494" s="13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" hidden="1" x14ac:dyDescent="0.25">
      <c r="A495" s="1"/>
      <c r="B495" s="13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" hidden="1" x14ac:dyDescent="0.25">
      <c r="A496" s="1"/>
      <c r="B496" s="13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" hidden="1" x14ac:dyDescent="0.25">
      <c r="A497" s="1"/>
      <c r="B497" s="13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" hidden="1" x14ac:dyDescent="0.25">
      <c r="A498" s="1"/>
      <c r="B498" s="13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" hidden="1" x14ac:dyDescent="0.25">
      <c r="A499" s="1"/>
      <c r="B499" s="13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" hidden="1" x14ac:dyDescent="0.25">
      <c r="A500" s="1"/>
      <c r="B500" s="13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" hidden="1" x14ac:dyDescent="0.25">
      <c r="A501" s="1"/>
      <c r="B501" s="13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" hidden="1" x14ac:dyDescent="0.25">
      <c r="A502" s="1"/>
      <c r="B502" s="13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" hidden="1" x14ac:dyDescent="0.25">
      <c r="A503" s="1"/>
      <c r="B503" s="13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" hidden="1" x14ac:dyDescent="0.25">
      <c r="A504" s="1"/>
      <c r="B504" s="13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" hidden="1" x14ac:dyDescent="0.25">
      <c r="A505" s="1"/>
      <c r="B505" s="13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" hidden="1" x14ac:dyDescent="0.25">
      <c r="A506" s="1"/>
      <c r="B506" s="13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" hidden="1" x14ac:dyDescent="0.25">
      <c r="A507" s="1"/>
      <c r="B507" s="13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" hidden="1" x14ac:dyDescent="0.25">
      <c r="A508" s="1"/>
      <c r="B508" s="13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" hidden="1" x14ac:dyDescent="0.25">
      <c r="A509" s="1"/>
      <c r="B509" s="13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" hidden="1" x14ac:dyDescent="0.25">
      <c r="A510" s="1"/>
      <c r="B510" s="13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" hidden="1" x14ac:dyDescent="0.25">
      <c r="A511" s="1"/>
      <c r="B511" s="13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" hidden="1" x14ac:dyDescent="0.25">
      <c r="A512" s="1"/>
      <c r="B512" s="13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" hidden="1" x14ac:dyDescent="0.25">
      <c r="A513" s="1"/>
      <c r="B513" s="13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" hidden="1" x14ac:dyDescent="0.25">
      <c r="A514" s="1"/>
      <c r="B514" s="13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" hidden="1" x14ac:dyDescent="0.25">
      <c r="A515" s="1"/>
      <c r="B515" s="13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" hidden="1" x14ac:dyDescent="0.25">
      <c r="A516" s="1"/>
      <c r="B516" s="13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" hidden="1" x14ac:dyDescent="0.25">
      <c r="A517" s="1"/>
      <c r="B517" s="13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" hidden="1" x14ac:dyDescent="0.25">
      <c r="A518" s="1"/>
      <c r="B518" s="13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" hidden="1" x14ac:dyDescent="0.25">
      <c r="A519" s="1"/>
      <c r="B519" s="13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" hidden="1" x14ac:dyDescent="0.25">
      <c r="A520" s="1"/>
      <c r="B520" s="13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" hidden="1" x14ac:dyDescent="0.25">
      <c r="A521" s="1"/>
      <c r="B521" s="13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" hidden="1" x14ac:dyDescent="0.25">
      <c r="A522" s="1"/>
      <c r="B522" s="13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" hidden="1" x14ac:dyDescent="0.25">
      <c r="A523" s="1"/>
      <c r="B523" s="13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" hidden="1" x14ac:dyDescent="0.25">
      <c r="A524" s="1"/>
      <c r="B524" s="13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" hidden="1" x14ac:dyDescent="0.25">
      <c r="A525" s="1"/>
      <c r="B525" s="13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" hidden="1" x14ac:dyDescent="0.25">
      <c r="A526" s="1"/>
      <c r="B526" s="13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" hidden="1" x14ac:dyDescent="0.25">
      <c r="A527" s="1"/>
      <c r="B527" s="13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" hidden="1" x14ac:dyDescent="0.25">
      <c r="A528" s="1"/>
      <c r="B528" s="13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" hidden="1" x14ac:dyDescent="0.25">
      <c r="A529" s="1"/>
      <c r="B529" s="13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" hidden="1" x14ac:dyDescent="0.25">
      <c r="A530" s="1"/>
      <c r="B530" s="13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" hidden="1" x14ac:dyDescent="0.25">
      <c r="A531" s="1"/>
      <c r="B531" s="13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" hidden="1" x14ac:dyDescent="0.25">
      <c r="A532" s="1"/>
      <c r="B532" s="13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" hidden="1" x14ac:dyDescent="0.25">
      <c r="A533" s="1"/>
      <c r="B533" s="13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" hidden="1" x14ac:dyDescent="0.25">
      <c r="A534" s="1"/>
      <c r="B534" s="13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" hidden="1" x14ac:dyDescent="0.25">
      <c r="A535" s="1"/>
      <c r="B535" s="13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" hidden="1" x14ac:dyDescent="0.25">
      <c r="A536" s="1"/>
      <c r="B536" s="13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" hidden="1" x14ac:dyDescent="0.25">
      <c r="A537" s="1"/>
      <c r="B537" s="13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" hidden="1" x14ac:dyDescent="0.25">
      <c r="A538" s="1"/>
      <c r="B538" s="13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" hidden="1" x14ac:dyDescent="0.25">
      <c r="A539" s="1"/>
      <c r="B539" s="13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" hidden="1" x14ac:dyDescent="0.25">
      <c r="A540" s="1"/>
      <c r="B540" s="13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" hidden="1" x14ac:dyDescent="0.25">
      <c r="A541" s="1"/>
      <c r="B541" s="13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" hidden="1" x14ac:dyDescent="0.25">
      <c r="A542" s="1"/>
      <c r="B542" s="13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" hidden="1" x14ac:dyDescent="0.25">
      <c r="A543" s="1"/>
      <c r="B543" s="13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" hidden="1" x14ac:dyDescent="0.25">
      <c r="A544" s="1"/>
      <c r="B544" s="13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" hidden="1" x14ac:dyDescent="0.25">
      <c r="A545" s="1"/>
      <c r="B545" s="13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" hidden="1" x14ac:dyDescent="0.25">
      <c r="A546" s="1"/>
      <c r="B546" s="13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" hidden="1" x14ac:dyDescent="0.25">
      <c r="A547" s="1"/>
      <c r="B547" s="13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" hidden="1" x14ac:dyDescent="0.25">
      <c r="A548" s="1"/>
      <c r="B548" s="13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" hidden="1" x14ac:dyDescent="0.25">
      <c r="A549" s="1"/>
      <c r="B549" s="13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" hidden="1" x14ac:dyDescent="0.25">
      <c r="A550" s="1"/>
      <c r="B550" s="13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" hidden="1" x14ac:dyDescent="0.25">
      <c r="A551" s="1"/>
      <c r="B551" s="13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" hidden="1" x14ac:dyDescent="0.25">
      <c r="A552" s="1"/>
      <c r="B552" s="13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" hidden="1" x14ac:dyDescent="0.25">
      <c r="A553" s="1"/>
      <c r="B553" s="13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" hidden="1" x14ac:dyDescent="0.25">
      <c r="A554" s="1"/>
      <c r="B554" s="13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" hidden="1" x14ac:dyDescent="0.25">
      <c r="A555" s="1"/>
      <c r="B555" s="13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" hidden="1" x14ac:dyDescent="0.25">
      <c r="A556" s="1"/>
      <c r="B556" s="13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" hidden="1" x14ac:dyDescent="0.25">
      <c r="A557" s="1"/>
      <c r="B557" s="13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" hidden="1" x14ac:dyDescent="0.25">
      <c r="A558" s="1"/>
      <c r="B558" s="13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" hidden="1" x14ac:dyDescent="0.25">
      <c r="A559" s="1"/>
      <c r="B559" s="13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" hidden="1" x14ac:dyDescent="0.25">
      <c r="A560" s="1"/>
      <c r="B560" s="13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" hidden="1" x14ac:dyDescent="0.25">
      <c r="A561" s="1"/>
      <c r="B561" s="13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" hidden="1" x14ac:dyDescent="0.25">
      <c r="A562" s="1"/>
      <c r="B562" s="13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" hidden="1" x14ac:dyDescent="0.25">
      <c r="A563" s="1"/>
      <c r="B563" s="13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" hidden="1" x14ac:dyDescent="0.25">
      <c r="A564" s="1"/>
      <c r="B564" s="13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" hidden="1" x14ac:dyDescent="0.25">
      <c r="A565" s="1"/>
      <c r="B565" s="13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" hidden="1" x14ac:dyDescent="0.25">
      <c r="A566" s="1"/>
      <c r="B566" s="13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" hidden="1" x14ac:dyDescent="0.25">
      <c r="A567" s="1"/>
      <c r="B567" s="13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" hidden="1" x14ac:dyDescent="0.25">
      <c r="A568" s="1"/>
      <c r="B568" s="13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" hidden="1" x14ac:dyDescent="0.25">
      <c r="A569" s="1"/>
      <c r="B569" s="13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" hidden="1" x14ac:dyDescent="0.25">
      <c r="A570" s="1"/>
      <c r="B570" s="13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" hidden="1" x14ac:dyDescent="0.25">
      <c r="A571" s="1"/>
      <c r="B571" s="13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" hidden="1" x14ac:dyDescent="0.25">
      <c r="A572" s="1"/>
      <c r="B572" s="13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" hidden="1" x14ac:dyDescent="0.25">
      <c r="A573" s="1"/>
      <c r="B573" s="13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" hidden="1" x14ac:dyDescent="0.25">
      <c r="A574" s="1"/>
      <c r="B574" s="13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" hidden="1" x14ac:dyDescent="0.25">
      <c r="A575" s="1"/>
      <c r="B575" s="13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" hidden="1" x14ac:dyDescent="0.25">
      <c r="A576" s="1"/>
      <c r="B576" s="13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" hidden="1" x14ac:dyDescent="0.25">
      <c r="A577" s="1"/>
      <c r="B577" s="13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" hidden="1" x14ac:dyDescent="0.25">
      <c r="A578" s="1"/>
      <c r="B578" s="13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" hidden="1" x14ac:dyDescent="0.25">
      <c r="A579" s="1"/>
      <c r="B579" s="13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" hidden="1" x14ac:dyDescent="0.25">
      <c r="A580" s="1"/>
      <c r="B580" s="13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" hidden="1" x14ac:dyDescent="0.25">
      <c r="A581" s="1"/>
      <c r="B581" s="13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" hidden="1" x14ac:dyDescent="0.25">
      <c r="A582" s="1"/>
      <c r="B582" s="13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" hidden="1" x14ac:dyDescent="0.25">
      <c r="A583" s="1"/>
      <c r="B583" s="13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" hidden="1" x14ac:dyDescent="0.25">
      <c r="A584" s="1"/>
      <c r="B584" s="13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" hidden="1" x14ac:dyDescent="0.25">
      <c r="A585" s="1"/>
      <c r="B585" s="13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" hidden="1" x14ac:dyDescent="0.25">
      <c r="A586" s="1"/>
      <c r="B586" s="13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" hidden="1" x14ac:dyDescent="0.25">
      <c r="A587" s="1"/>
      <c r="B587" s="13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" hidden="1" x14ac:dyDescent="0.25">
      <c r="A588" s="1"/>
      <c r="B588" s="13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" hidden="1" x14ac:dyDescent="0.25">
      <c r="A589" s="1"/>
      <c r="B589" s="13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" hidden="1" x14ac:dyDescent="0.25">
      <c r="A590" s="1"/>
      <c r="B590" s="13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" hidden="1" x14ac:dyDescent="0.25">
      <c r="A591" s="1"/>
      <c r="B591" s="13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" hidden="1" x14ac:dyDescent="0.25">
      <c r="A592" s="1"/>
      <c r="B592" s="13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" hidden="1" x14ac:dyDescent="0.25">
      <c r="A593" s="1"/>
      <c r="B593" s="13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" hidden="1" x14ac:dyDescent="0.25">
      <c r="A594" s="1"/>
      <c r="B594" s="13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" hidden="1" x14ac:dyDescent="0.25">
      <c r="A595" s="1"/>
      <c r="B595" s="13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" hidden="1" x14ac:dyDescent="0.25">
      <c r="A596" s="1"/>
      <c r="B596" s="13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" hidden="1" x14ac:dyDescent="0.25">
      <c r="A597" s="1"/>
      <c r="B597" s="13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" hidden="1" x14ac:dyDescent="0.25">
      <c r="A598" s="1"/>
      <c r="B598" s="13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" hidden="1" x14ac:dyDescent="0.25">
      <c r="A599" s="1"/>
      <c r="B599" s="13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" hidden="1" x14ac:dyDescent="0.25">
      <c r="A600" s="1"/>
      <c r="B600" s="13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" hidden="1" x14ac:dyDescent="0.25">
      <c r="A601" s="1"/>
      <c r="B601" s="13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" hidden="1" x14ac:dyDescent="0.25">
      <c r="A602" s="1"/>
      <c r="B602" s="13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" hidden="1" x14ac:dyDescent="0.25">
      <c r="A603" s="1"/>
      <c r="B603" s="13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" hidden="1" x14ac:dyDescent="0.25">
      <c r="A604" s="1"/>
      <c r="B604" s="13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" hidden="1" x14ac:dyDescent="0.25">
      <c r="A605" s="1"/>
      <c r="B605" s="13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" hidden="1" x14ac:dyDescent="0.25">
      <c r="A606" s="1"/>
      <c r="B606" s="13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" hidden="1" x14ac:dyDescent="0.25">
      <c r="A607" s="1"/>
      <c r="B607" s="13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" hidden="1" x14ac:dyDescent="0.25">
      <c r="A608" s="1"/>
      <c r="B608" s="13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" hidden="1" x14ac:dyDescent="0.25">
      <c r="A609" s="1"/>
      <c r="B609" s="13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" hidden="1" x14ac:dyDescent="0.25">
      <c r="A610" s="1"/>
      <c r="B610" s="13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" hidden="1" x14ac:dyDescent="0.25">
      <c r="A611" s="1"/>
      <c r="B611" s="13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" hidden="1" x14ac:dyDescent="0.25">
      <c r="A612" s="1"/>
      <c r="B612" s="13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" hidden="1" x14ac:dyDescent="0.25">
      <c r="A613" s="1"/>
      <c r="B613" s="13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" hidden="1" x14ac:dyDescent="0.25">
      <c r="A614" s="1"/>
      <c r="B614" s="13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" hidden="1" x14ac:dyDescent="0.25">
      <c r="A615" s="1"/>
      <c r="B615" s="13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" hidden="1" x14ac:dyDescent="0.25">
      <c r="A616" s="1"/>
      <c r="B616" s="13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" hidden="1" x14ac:dyDescent="0.25">
      <c r="A617" s="1"/>
      <c r="B617" s="13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" hidden="1" x14ac:dyDescent="0.25">
      <c r="A618" s="1"/>
      <c r="B618" s="13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" hidden="1" x14ac:dyDescent="0.25">
      <c r="A619" s="1"/>
      <c r="B619" s="13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" hidden="1" x14ac:dyDescent="0.25">
      <c r="A620" s="1"/>
      <c r="B620" s="13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" hidden="1" x14ac:dyDescent="0.25">
      <c r="A621" s="1"/>
      <c r="B621" s="13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" hidden="1" x14ac:dyDescent="0.25">
      <c r="A622" s="1"/>
      <c r="B622" s="13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" hidden="1" x14ac:dyDescent="0.25">
      <c r="A623" s="1"/>
      <c r="B623" s="13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" hidden="1" x14ac:dyDescent="0.25">
      <c r="A624" s="1"/>
      <c r="B624" s="13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" hidden="1" x14ac:dyDescent="0.25">
      <c r="A625" s="1"/>
      <c r="B625" s="13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" hidden="1" x14ac:dyDescent="0.25">
      <c r="A626" s="1"/>
      <c r="B626" s="13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" hidden="1" x14ac:dyDescent="0.25">
      <c r="A627" s="1"/>
      <c r="B627" s="13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" hidden="1" x14ac:dyDescent="0.25">
      <c r="A628" s="1"/>
      <c r="B628" s="13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" hidden="1" x14ac:dyDescent="0.25">
      <c r="A629" s="1"/>
      <c r="B629" s="13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" hidden="1" x14ac:dyDescent="0.25">
      <c r="A630" s="1"/>
      <c r="B630" s="13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" hidden="1" x14ac:dyDescent="0.25">
      <c r="A631" s="1"/>
      <c r="B631" s="13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" hidden="1" x14ac:dyDescent="0.25">
      <c r="A632" s="1"/>
      <c r="B632" s="13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" hidden="1" x14ac:dyDescent="0.25">
      <c r="A633" s="1"/>
      <c r="B633" s="13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" hidden="1" x14ac:dyDescent="0.25">
      <c r="A634" s="1"/>
      <c r="B634" s="13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" hidden="1" x14ac:dyDescent="0.25">
      <c r="A635" s="1"/>
      <c r="B635" s="13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" hidden="1" x14ac:dyDescent="0.25">
      <c r="A636" s="1"/>
      <c r="B636" s="13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" hidden="1" x14ac:dyDescent="0.25">
      <c r="A637" s="1"/>
      <c r="B637" s="13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" hidden="1" x14ac:dyDescent="0.25">
      <c r="A638" s="1"/>
      <c r="B638" s="13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" hidden="1" x14ac:dyDescent="0.25">
      <c r="A639" s="1"/>
      <c r="B639" s="13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" hidden="1" x14ac:dyDescent="0.25">
      <c r="A640" s="1"/>
      <c r="B640" s="13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" hidden="1" x14ac:dyDescent="0.25">
      <c r="A641" s="1"/>
      <c r="B641" s="13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" hidden="1" x14ac:dyDescent="0.25">
      <c r="A642" s="1"/>
      <c r="B642" s="13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" hidden="1" x14ac:dyDescent="0.25">
      <c r="A643" s="1"/>
      <c r="B643" s="13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" hidden="1" x14ac:dyDescent="0.25">
      <c r="A644" s="1"/>
      <c r="B644" s="13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" hidden="1" x14ac:dyDescent="0.25">
      <c r="A645" s="1"/>
      <c r="B645" s="13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" hidden="1" x14ac:dyDescent="0.25">
      <c r="A646" s="1"/>
      <c r="B646" s="13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" hidden="1" x14ac:dyDescent="0.25">
      <c r="A647" s="1"/>
      <c r="B647" s="13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" hidden="1" x14ac:dyDescent="0.25">
      <c r="A648" s="1"/>
      <c r="B648" s="13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" hidden="1" x14ac:dyDescent="0.25">
      <c r="A649" s="1"/>
      <c r="B649" s="13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" hidden="1" x14ac:dyDescent="0.25">
      <c r="A650" s="1"/>
      <c r="B650" s="13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" hidden="1" x14ac:dyDescent="0.25">
      <c r="A651" s="1"/>
      <c r="B651" s="13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" hidden="1" x14ac:dyDescent="0.25">
      <c r="A652" s="1"/>
      <c r="B652" s="13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" hidden="1" x14ac:dyDescent="0.25">
      <c r="A653" s="1"/>
      <c r="B653" s="13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" hidden="1" x14ac:dyDescent="0.25">
      <c r="A654" s="1"/>
      <c r="B654" s="13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" hidden="1" x14ac:dyDescent="0.25">
      <c r="A655" s="1"/>
      <c r="B655" s="13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" hidden="1" x14ac:dyDescent="0.25">
      <c r="A656" s="1"/>
      <c r="B656" s="13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" hidden="1" x14ac:dyDescent="0.25">
      <c r="A657" s="1"/>
      <c r="B657" s="13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" hidden="1" x14ac:dyDescent="0.25">
      <c r="A658" s="1"/>
      <c r="B658" s="13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" hidden="1" x14ac:dyDescent="0.25">
      <c r="A659" s="1"/>
      <c r="B659" s="13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" hidden="1" x14ac:dyDescent="0.25">
      <c r="A660" s="1"/>
      <c r="B660" s="13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" hidden="1" x14ac:dyDescent="0.25">
      <c r="A661" s="1"/>
      <c r="B661" s="13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" hidden="1" x14ac:dyDescent="0.25">
      <c r="A662" s="1"/>
      <c r="B662" s="13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" hidden="1" x14ac:dyDescent="0.25">
      <c r="A663" s="1"/>
      <c r="B663" s="13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" hidden="1" x14ac:dyDescent="0.25">
      <c r="A664" s="1"/>
      <c r="B664" s="13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" hidden="1" x14ac:dyDescent="0.25">
      <c r="A665" s="1"/>
      <c r="B665" s="13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" hidden="1" x14ac:dyDescent="0.25">
      <c r="A666" s="1"/>
      <c r="B666" s="13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" hidden="1" x14ac:dyDescent="0.25">
      <c r="A667" s="1"/>
      <c r="B667" s="13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" hidden="1" x14ac:dyDescent="0.25">
      <c r="A668" s="1"/>
      <c r="B668" s="13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" hidden="1" x14ac:dyDescent="0.25">
      <c r="A669" s="1"/>
      <c r="B669" s="13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" hidden="1" x14ac:dyDescent="0.25">
      <c r="A670" s="1"/>
      <c r="B670" s="13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" hidden="1" x14ac:dyDescent="0.25">
      <c r="A671" s="1"/>
      <c r="B671" s="13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" hidden="1" x14ac:dyDescent="0.25">
      <c r="A672" s="1"/>
      <c r="B672" s="13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" hidden="1" x14ac:dyDescent="0.25">
      <c r="A673" s="1"/>
      <c r="B673" s="13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" hidden="1" x14ac:dyDescent="0.25">
      <c r="A674" s="1"/>
      <c r="B674" s="13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" hidden="1" x14ac:dyDescent="0.25">
      <c r="A675" s="1"/>
      <c r="B675" s="13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" hidden="1" x14ac:dyDescent="0.25">
      <c r="A676" s="1"/>
      <c r="B676" s="13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" hidden="1" x14ac:dyDescent="0.25">
      <c r="A677" s="1"/>
      <c r="B677" s="13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" hidden="1" x14ac:dyDescent="0.25">
      <c r="A678" s="1"/>
      <c r="B678" s="13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" hidden="1" x14ac:dyDescent="0.25">
      <c r="A679" s="1"/>
      <c r="B679" s="13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" hidden="1" x14ac:dyDescent="0.25">
      <c r="A680" s="1"/>
      <c r="B680" s="13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" hidden="1" x14ac:dyDescent="0.25">
      <c r="A681" s="1"/>
      <c r="B681" s="13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" hidden="1" x14ac:dyDescent="0.25">
      <c r="A682" s="1"/>
      <c r="B682" s="13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" hidden="1" x14ac:dyDescent="0.25">
      <c r="A683" s="1"/>
      <c r="B683" s="13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" hidden="1" x14ac:dyDescent="0.25">
      <c r="A684" s="1"/>
      <c r="B684" s="13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" hidden="1" x14ac:dyDescent="0.25">
      <c r="A685" s="1"/>
      <c r="B685" s="13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" hidden="1" x14ac:dyDescent="0.25">
      <c r="A686" s="1"/>
      <c r="B686" s="13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" hidden="1" x14ac:dyDescent="0.25">
      <c r="A687" s="1"/>
      <c r="B687" s="13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" hidden="1" x14ac:dyDescent="0.25">
      <c r="A688" s="1"/>
      <c r="B688" s="13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" hidden="1" x14ac:dyDescent="0.25">
      <c r="A689" s="1"/>
      <c r="B689" s="13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" hidden="1" x14ac:dyDescent="0.25">
      <c r="A690" s="1"/>
      <c r="B690" s="13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" hidden="1" x14ac:dyDescent="0.25">
      <c r="A691" s="1"/>
      <c r="B691" s="13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" hidden="1" x14ac:dyDescent="0.25">
      <c r="A692" s="1"/>
      <c r="B692" s="13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" hidden="1" x14ac:dyDescent="0.25">
      <c r="A693" s="1"/>
      <c r="B693" s="13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" hidden="1" x14ac:dyDescent="0.25">
      <c r="A694" s="1"/>
      <c r="B694" s="13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" hidden="1" x14ac:dyDescent="0.25">
      <c r="A695" s="1"/>
      <c r="B695" s="13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" hidden="1" x14ac:dyDescent="0.25">
      <c r="A696" s="1"/>
      <c r="B696" s="13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" hidden="1" x14ac:dyDescent="0.25">
      <c r="A697" s="1"/>
      <c r="B697" s="13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" hidden="1" x14ac:dyDescent="0.25">
      <c r="A698" s="1"/>
      <c r="B698" s="13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" hidden="1" x14ac:dyDescent="0.25">
      <c r="A699" s="1"/>
      <c r="B699" s="13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" hidden="1" x14ac:dyDescent="0.25">
      <c r="A700" s="1"/>
      <c r="B700" s="13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" hidden="1" x14ac:dyDescent="0.25">
      <c r="A701" s="1"/>
      <c r="B701" s="13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" hidden="1" x14ac:dyDescent="0.25">
      <c r="A702" s="1"/>
      <c r="B702" s="13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" hidden="1" x14ac:dyDescent="0.25">
      <c r="A703" s="1"/>
      <c r="B703" s="13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" hidden="1" x14ac:dyDescent="0.25">
      <c r="A704" s="1"/>
      <c r="B704" s="13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" hidden="1" x14ac:dyDescent="0.25">
      <c r="A705" s="1"/>
      <c r="B705" s="13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" hidden="1" x14ac:dyDescent="0.25">
      <c r="A706" s="1"/>
      <c r="B706" s="13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" hidden="1" x14ac:dyDescent="0.25">
      <c r="A707" s="1"/>
      <c r="B707" s="13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" hidden="1" x14ac:dyDescent="0.25">
      <c r="A708" s="1"/>
      <c r="B708" s="13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" hidden="1" x14ac:dyDescent="0.25">
      <c r="A709" s="1"/>
      <c r="B709" s="13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" hidden="1" x14ac:dyDescent="0.25">
      <c r="A710" s="1"/>
      <c r="B710" s="13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" hidden="1" x14ac:dyDescent="0.25">
      <c r="A711" s="1"/>
      <c r="B711" s="13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" hidden="1" x14ac:dyDescent="0.25">
      <c r="A712" s="1"/>
      <c r="B712" s="13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" hidden="1" x14ac:dyDescent="0.25">
      <c r="A713" s="1"/>
      <c r="B713" s="13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" hidden="1" x14ac:dyDescent="0.25">
      <c r="A714" s="1"/>
      <c r="B714" s="13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" hidden="1" x14ac:dyDescent="0.25">
      <c r="A715" s="1"/>
      <c r="B715" s="13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" hidden="1" x14ac:dyDescent="0.25">
      <c r="A716" s="1"/>
      <c r="B716" s="13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" hidden="1" x14ac:dyDescent="0.25">
      <c r="A717" s="1"/>
      <c r="B717" s="13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" hidden="1" x14ac:dyDescent="0.25">
      <c r="A718" s="1"/>
      <c r="B718" s="13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" hidden="1" x14ac:dyDescent="0.25">
      <c r="A719" s="1"/>
      <c r="B719" s="13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" hidden="1" x14ac:dyDescent="0.25">
      <c r="A720" s="1"/>
      <c r="B720" s="13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" hidden="1" x14ac:dyDescent="0.25">
      <c r="A721" s="1"/>
      <c r="B721" s="13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" hidden="1" x14ac:dyDescent="0.25">
      <c r="A722" s="1"/>
      <c r="B722" s="13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" hidden="1" x14ac:dyDescent="0.25">
      <c r="A723" s="1"/>
      <c r="B723" s="13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" hidden="1" x14ac:dyDescent="0.25">
      <c r="A724" s="1"/>
      <c r="B724" s="13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" hidden="1" x14ac:dyDescent="0.25">
      <c r="A725" s="1"/>
      <c r="B725" s="13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" hidden="1" x14ac:dyDescent="0.25">
      <c r="A726" s="1"/>
      <c r="B726" s="13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" hidden="1" x14ac:dyDescent="0.25">
      <c r="A727" s="1"/>
      <c r="B727" s="13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" hidden="1" x14ac:dyDescent="0.25">
      <c r="A728" s="1"/>
      <c r="B728" s="13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" hidden="1" x14ac:dyDescent="0.25">
      <c r="A729" s="1"/>
      <c r="B729" s="13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" hidden="1" x14ac:dyDescent="0.25">
      <c r="A730" s="1"/>
      <c r="B730" s="13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" hidden="1" x14ac:dyDescent="0.25">
      <c r="A731" s="1"/>
      <c r="B731" s="13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" hidden="1" x14ac:dyDescent="0.25">
      <c r="A732" s="1"/>
      <c r="B732" s="13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" hidden="1" x14ac:dyDescent="0.25">
      <c r="A733" s="1"/>
      <c r="B733" s="13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" hidden="1" x14ac:dyDescent="0.25">
      <c r="A734" s="1"/>
      <c r="B734" s="13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" hidden="1" x14ac:dyDescent="0.25">
      <c r="A735" s="1"/>
      <c r="B735" s="13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" hidden="1" x14ac:dyDescent="0.25">
      <c r="A736" s="1"/>
      <c r="B736" s="13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" hidden="1" x14ac:dyDescent="0.25">
      <c r="A737" s="1"/>
      <c r="B737" s="13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" hidden="1" x14ac:dyDescent="0.25">
      <c r="A738" s="1"/>
      <c r="B738" s="13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" hidden="1" x14ac:dyDescent="0.25">
      <c r="A739" s="1"/>
      <c r="B739" s="13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" hidden="1" x14ac:dyDescent="0.25">
      <c r="A740" s="1"/>
      <c r="B740" s="13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" hidden="1" x14ac:dyDescent="0.25">
      <c r="A741" s="1"/>
      <c r="B741" s="13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" hidden="1" x14ac:dyDescent="0.25">
      <c r="A742" s="1"/>
      <c r="B742" s="13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" hidden="1" x14ac:dyDescent="0.25">
      <c r="A743" s="1"/>
      <c r="B743" s="13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" hidden="1" x14ac:dyDescent="0.25">
      <c r="A744" s="1"/>
      <c r="B744" s="13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" hidden="1" x14ac:dyDescent="0.25">
      <c r="A745" s="1"/>
      <c r="B745" s="13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" hidden="1" x14ac:dyDescent="0.25">
      <c r="A746" s="1"/>
      <c r="B746" s="13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" hidden="1" x14ac:dyDescent="0.25">
      <c r="A747" s="1"/>
      <c r="B747" s="13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" hidden="1" x14ac:dyDescent="0.25">
      <c r="A748" s="1"/>
      <c r="B748" s="13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" hidden="1" x14ac:dyDescent="0.25">
      <c r="A749" s="1"/>
      <c r="B749" s="13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" hidden="1" x14ac:dyDescent="0.25">
      <c r="A750" s="1"/>
      <c r="B750" s="13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" hidden="1" x14ac:dyDescent="0.25">
      <c r="A751" s="1"/>
      <c r="B751" s="13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" hidden="1" x14ac:dyDescent="0.25">
      <c r="A752" s="1"/>
      <c r="B752" s="13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" hidden="1" x14ac:dyDescent="0.25">
      <c r="A753" s="1"/>
      <c r="B753" s="13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" hidden="1" x14ac:dyDescent="0.25">
      <c r="A754" s="1"/>
      <c r="B754" s="13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" hidden="1" x14ac:dyDescent="0.25">
      <c r="A755" s="1"/>
      <c r="B755" s="13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" hidden="1" x14ac:dyDescent="0.25">
      <c r="A756" s="1"/>
      <c r="B756" s="13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" hidden="1" x14ac:dyDescent="0.25">
      <c r="A757" s="1"/>
      <c r="B757" s="13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" hidden="1" x14ac:dyDescent="0.25">
      <c r="A758" s="1"/>
      <c r="B758" s="13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" hidden="1" x14ac:dyDescent="0.25">
      <c r="A759" s="1"/>
      <c r="B759" s="13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" hidden="1" x14ac:dyDescent="0.25">
      <c r="A760" s="1"/>
      <c r="B760" s="13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" hidden="1" x14ac:dyDescent="0.25">
      <c r="A761" s="1"/>
      <c r="B761" s="13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" hidden="1" x14ac:dyDescent="0.25">
      <c r="A762" s="1"/>
      <c r="B762" s="13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" hidden="1" x14ac:dyDescent="0.25">
      <c r="A763" s="1"/>
      <c r="B763" s="13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" hidden="1" x14ac:dyDescent="0.25">
      <c r="A764" s="1"/>
      <c r="B764" s="13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" hidden="1" x14ac:dyDescent="0.25">
      <c r="A765" s="1"/>
      <c r="B765" s="13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" hidden="1" x14ac:dyDescent="0.25">
      <c r="A766" s="1"/>
      <c r="B766" s="13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" hidden="1" x14ac:dyDescent="0.25">
      <c r="A767" s="1"/>
      <c r="B767" s="13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" hidden="1" x14ac:dyDescent="0.25">
      <c r="A768" s="1"/>
      <c r="B768" s="13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" hidden="1" x14ac:dyDescent="0.25">
      <c r="A769" s="1"/>
      <c r="B769" s="13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" hidden="1" x14ac:dyDescent="0.25">
      <c r="A770" s="1"/>
      <c r="B770" s="13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" hidden="1" x14ac:dyDescent="0.25">
      <c r="A771" s="1"/>
      <c r="B771" s="13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" hidden="1" x14ac:dyDescent="0.25">
      <c r="A772" s="1"/>
      <c r="B772" s="13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" hidden="1" x14ac:dyDescent="0.25">
      <c r="A773" s="1"/>
      <c r="B773" s="13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" hidden="1" x14ac:dyDescent="0.25">
      <c r="A774" s="1"/>
      <c r="B774" s="13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" hidden="1" x14ac:dyDescent="0.25">
      <c r="A775" s="1"/>
      <c r="B775" s="13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" hidden="1" x14ac:dyDescent="0.25">
      <c r="A776" s="1"/>
      <c r="B776" s="13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" hidden="1" x14ac:dyDescent="0.25">
      <c r="A777" s="1"/>
      <c r="B777" s="13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" hidden="1" x14ac:dyDescent="0.25">
      <c r="A778" s="1"/>
      <c r="B778" s="13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" hidden="1" x14ac:dyDescent="0.25">
      <c r="A779" s="1"/>
      <c r="B779" s="13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" hidden="1" x14ac:dyDescent="0.25">
      <c r="A780" s="1"/>
      <c r="B780" s="13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" hidden="1" x14ac:dyDescent="0.25">
      <c r="A781" s="1"/>
      <c r="B781" s="13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" hidden="1" x14ac:dyDescent="0.25">
      <c r="A782" s="1"/>
      <c r="B782" s="13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" hidden="1" x14ac:dyDescent="0.25">
      <c r="A783" s="1"/>
      <c r="B783" s="13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" hidden="1" x14ac:dyDescent="0.25">
      <c r="A784" s="1"/>
      <c r="B784" s="13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" hidden="1" x14ac:dyDescent="0.25">
      <c r="A785" s="1"/>
      <c r="B785" s="13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" hidden="1" x14ac:dyDescent="0.25">
      <c r="A786" s="1"/>
      <c r="B786" s="13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" hidden="1" x14ac:dyDescent="0.25">
      <c r="A787" s="1"/>
      <c r="B787" s="13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" hidden="1" x14ac:dyDescent="0.25">
      <c r="A788" s="1"/>
      <c r="B788" s="13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" hidden="1" x14ac:dyDescent="0.25">
      <c r="A789" s="1"/>
      <c r="B789" s="13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" hidden="1" x14ac:dyDescent="0.25">
      <c r="A790" s="1"/>
      <c r="B790" s="13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" hidden="1" x14ac:dyDescent="0.25">
      <c r="A791" s="1"/>
      <c r="B791" s="13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" hidden="1" x14ac:dyDescent="0.25">
      <c r="A792" s="1"/>
      <c r="B792" s="13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" hidden="1" x14ac:dyDescent="0.25">
      <c r="A793" s="1"/>
      <c r="B793" s="13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" hidden="1" x14ac:dyDescent="0.25">
      <c r="A794" s="1"/>
      <c r="B794" s="13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" hidden="1" x14ac:dyDescent="0.25">
      <c r="A795" s="1"/>
      <c r="B795" s="13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" hidden="1" x14ac:dyDescent="0.25">
      <c r="A796" s="1"/>
      <c r="B796" s="13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" hidden="1" x14ac:dyDescent="0.25">
      <c r="A797" s="1"/>
      <c r="B797" s="13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" hidden="1" x14ac:dyDescent="0.25">
      <c r="A798" s="1"/>
      <c r="B798" s="13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" hidden="1" x14ac:dyDescent="0.25">
      <c r="A799" s="1"/>
      <c r="B799" s="13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" hidden="1" x14ac:dyDescent="0.25">
      <c r="A800" s="1"/>
      <c r="B800" s="13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" hidden="1" x14ac:dyDescent="0.25">
      <c r="A801" s="1"/>
      <c r="B801" s="13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" hidden="1" x14ac:dyDescent="0.25">
      <c r="A802" s="1"/>
      <c r="B802" s="13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" hidden="1" x14ac:dyDescent="0.25">
      <c r="A803" s="1"/>
      <c r="B803" s="13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" hidden="1" x14ac:dyDescent="0.25">
      <c r="A804" s="1"/>
      <c r="B804" s="13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" hidden="1" x14ac:dyDescent="0.25">
      <c r="A805" s="1"/>
      <c r="B805" s="13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" hidden="1" x14ac:dyDescent="0.25">
      <c r="A806" s="1"/>
      <c r="B806" s="13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" hidden="1" x14ac:dyDescent="0.25">
      <c r="A807" s="1"/>
      <c r="B807" s="13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" hidden="1" x14ac:dyDescent="0.25">
      <c r="A808" s="1"/>
      <c r="B808" s="13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" hidden="1" x14ac:dyDescent="0.25">
      <c r="A809" s="1"/>
      <c r="B809" s="13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" hidden="1" x14ac:dyDescent="0.25">
      <c r="A810" s="1"/>
      <c r="B810" s="13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" hidden="1" x14ac:dyDescent="0.25">
      <c r="A811" s="1"/>
      <c r="B811" s="13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" hidden="1" x14ac:dyDescent="0.25">
      <c r="A812" s="1"/>
      <c r="B812" s="13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" hidden="1" x14ac:dyDescent="0.25">
      <c r="A813" s="1"/>
      <c r="B813" s="13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" hidden="1" x14ac:dyDescent="0.25">
      <c r="A814" s="1"/>
      <c r="B814" s="13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" hidden="1" x14ac:dyDescent="0.25">
      <c r="A815" s="1"/>
      <c r="B815" s="13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" hidden="1" x14ac:dyDescent="0.25">
      <c r="A816" s="1"/>
      <c r="B816" s="13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" hidden="1" x14ac:dyDescent="0.25">
      <c r="A817" s="1"/>
      <c r="B817" s="13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" hidden="1" x14ac:dyDescent="0.25">
      <c r="A818" s="1"/>
      <c r="B818" s="13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" hidden="1" x14ac:dyDescent="0.25">
      <c r="A819" s="1"/>
      <c r="B819" s="13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" hidden="1" x14ac:dyDescent="0.25">
      <c r="A820" s="1"/>
      <c r="B820" s="13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" hidden="1" x14ac:dyDescent="0.25">
      <c r="A821" s="1"/>
      <c r="B821" s="13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" hidden="1" x14ac:dyDescent="0.25">
      <c r="A822" s="1"/>
      <c r="B822" s="13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" hidden="1" x14ac:dyDescent="0.25">
      <c r="A823" s="1"/>
      <c r="B823" s="13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" hidden="1" x14ac:dyDescent="0.25">
      <c r="A824" s="1"/>
      <c r="B824" s="13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" hidden="1" x14ac:dyDescent="0.25">
      <c r="A825" s="1"/>
      <c r="B825" s="13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" hidden="1" x14ac:dyDescent="0.25">
      <c r="A826" s="1"/>
      <c r="B826" s="13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" hidden="1" x14ac:dyDescent="0.25">
      <c r="A827" s="1"/>
      <c r="B827" s="13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" hidden="1" x14ac:dyDescent="0.25">
      <c r="A828" s="1"/>
      <c r="B828" s="13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" hidden="1" x14ac:dyDescent="0.25">
      <c r="A829" s="1"/>
      <c r="B829" s="13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" hidden="1" x14ac:dyDescent="0.25">
      <c r="A830" s="1"/>
      <c r="B830" s="13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" hidden="1" x14ac:dyDescent="0.25">
      <c r="A831" s="1"/>
      <c r="B831" s="13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" hidden="1" x14ac:dyDescent="0.25">
      <c r="A832" s="1"/>
      <c r="B832" s="13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" hidden="1" x14ac:dyDescent="0.25">
      <c r="A833" s="1"/>
      <c r="B833" s="13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" hidden="1" x14ac:dyDescent="0.25">
      <c r="A834" s="1"/>
      <c r="B834" s="13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" hidden="1" x14ac:dyDescent="0.25">
      <c r="A835" s="1"/>
      <c r="B835" s="13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" hidden="1" x14ac:dyDescent="0.25">
      <c r="A836" s="1"/>
      <c r="B836" s="13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" hidden="1" x14ac:dyDescent="0.25">
      <c r="A837" s="1"/>
      <c r="B837" s="13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" hidden="1" x14ac:dyDescent="0.25">
      <c r="A838" s="1"/>
      <c r="B838" s="13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" hidden="1" x14ac:dyDescent="0.25">
      <c r="A839" s="1"/>
      <c r="B839" s="13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" hidden="1" x14ac:dyDescent="0.25">
      <c r="A840" s="1"/>
      <c r="B840" s="13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" hidden="1" x14ac:dyDescent="0.25">
      <c r="A841" s="1"/>
      <c r="B841" s="13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" hidden="1" x14ac:dyDescent="0.25">
      <c r="A842" s="1"/>
      <c r="B842" s="13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" hidden="1" x14ac:dyDescent="0.25">
      <c r="A843" s="1"/>
      <c r="B843" s="13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" hidden="1" x14ac:dyDescent="0.25">
      <c r="A844" s="1"/>
      <c r="B844" s="13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" hidden="1" x14ac:dyDescent="0.25">
      <c r="A845" s="1"/>
      <c r="B845" s="13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" hidden="1" x14ac:dyDescent="0.25">
      <c r="A846" s="1"/>
      <c r="B846" s="13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" hidden="1" x14ac:dyDescent="0.25">
      <c r="A847" s="1"/>
      <c r="B847" s="13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" hidden="1" x14ac:dyDescent="0.25">
      <c r="A848" s="1"/>
      <c r="B848" s="13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" hidden="1" x14ac:dyDescent="0.25">
      <c r="A849" s="1"/>
      <c r="B849" s="13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" hidden="1" x14ac:dyDescent="0.25">
      <c r="A850" s="1"/>
      <c r="B850" s="13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" hidden="1" x14ac:dyDescent="0.25">
      <c r="A851" s="1"/>
      <c r="B851" s="13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" hidden="1" x14ac:dyDescent="0.25">
      <c r="A852" s="1"/>
      <c r="B852" s="13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" hidden="1" x14ac:dyDescent="0.25">
      <c r="A853" s="1"/>
      <c r="B853" s="13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" hidden="1" x14ac:dyDescent="0.25">
      <c r="A854" s="1"/>
      <c r="B854" s="13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" hidden="1" x14ac:dyDescent="0.25">
      <c r="A855" s="1"/>
      <c r="B855" s="13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" hidden="1" x14ac:dyDescent="0.25">
      <c r="A856" s="1"/>
      <c r="B856" s="13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" hidden="1" x14ac:dyDescent="0.25">
      <c r="A857" s="1"/>
      <c r="B857" s="13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" hidden="1" x14ac:dyDescent="0.25">
      <c r="A858" s="1"/>
      <c r="B858" s="13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" hidden="1" x14ac:dyDescent="0.25">
      <c r="A859" s="1"/>
      <c r="B859" s="13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" hidden="1" x14ac:dyDescent="0.25">
      <c r="A860" s="1"/>
      <c r="B860" s="13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" hidden="1" x14ac:dyDescent="0.25">
      <c r="A861" s="1"/>
      <c r="B861" s="13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" hidden="1" x14ac:dyDescent="0.25">
      <c r="A862" s="1"/>
      <c r="B862" s="13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" hidden="1" x14ac:dyDescent="0.25">
      <c r="A863" s="1"/>
      <c r="B863" s="13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" hidden="1" x14ac:dyDescent="0.25">
      <c r="A864" s="1"/>
      <c r="B864" s="13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" hidden="1" x14ac:dyDescent="0.25">
      <c r="A865" s="1"/>
      <c r="B865" s="13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" hidden="1" x14ac:dyDescent="0.25">
      <c r="A866" s="1"/>
      <c r="B866" s="13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" hidden="1" x14ac:dyDescent="0.25">
      <c r="A867" s="1"/>
      <c r="B867" s="13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" hidden="1" x14ac:dyDescent="0.25">
      <c r="A868" s="1"/>
      <c r="B868" s="13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" hidden="1" x14ac:dyDescent="0.25">
      <c r="A869" s="1"/>
      <c r="B869" s="13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" hidden="1" x14ac:dyDescent="0.25">
      <c r="A870" s="1"/>
      <c r="B870" s="13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" hidden="1" x14ac:dyDescent="0.25">
      <c r="A871" s="1"/>
      <c r="B871" s="13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" hidden="1" x14ac:dyDescent="0.25">
      <c r="A872" s="1"/>
      <c r="B872" s="13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" hidden="1" x14ac:dyDescent="0.25">
      <c r="A873" s="1"/>
      <c r="B873" s="13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" hidden="1" x14ac:dyDescent="0.25">
      <c r="A874" s="1"/>
      <c r="B874" s="13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" hidden="1" x14ac:dyDescent="0.25">
      <c r="A875" s="1"/>
      <c r="B875" s="13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" hidden="1" x14ac:dyDescent="0.25">
      <c r="A876" s="1"/>
      <c r="B876" s="13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" hidden="1" x14ac:dyDescent="0.25">
      <c r="A877" s="1"/>
      <c r="B877" s="13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" hidden="1" x14ac:dyDescent="0.25">
      <c r="A878" s="1"/>
      <c r="B878" s="13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" hidden="1" x14ac:dyDescent="0.25">
      <c r="A879" s="1"/>
      <c r="B879" s="13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" hidden="1" x14ac:dyDescent="0.25">
      <c r="A880" s="1"/>
      <c r="B880" s="13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" hidden="1" x14ac:dyDescent="0.25">
      <c r="A881" s="1"/>
      <c r="B881" s="13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" hidden="1" x14ac:dyDescent="0.25">
      <c r="A882" s="1"/>
      <c r="B882" s="13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" hidden="1" x14ac:dyDescent="0.25">
      <c r="A883" s="1"/>
      <c r="B883" s="13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" hidden="1" x14ac:dyDescent="0.25">
      <c r="A884" s="1"/>
      <c r="B884" s="13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" hidden="1" x14ac:dyDescent="0.25">
      <c r="A885" s="1"/>
      <c r="B885" s="13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" hidden="1" x14ac:dyDescent="0.25">
      <c r="A886" s="1"/>
      <c r="B886" s="13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" hidden="1" x14ac:dyDescent="0.25">
      <c r="A887" s="1"/>
      <c r="B887" s="13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" hidden="1" x14ac:dyDescent="0.25">
      <c r="A888" s="1"/>
      <c r="B888" s="13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" hidden="1" x14ac:dyDescent="0.25">
      <c r="A889" s="1"/>
      <c r="B889" s="13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" hidden="1" x14ac:dyDescent="0.25">
      <c r="A890" s="1"/>
      <c r="B890" s="13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" hidden="1" x14ac:dyDescent="0.25">
      <c r="A891" s="1"/>
      <c r="B891" s="13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" hidden="1" x14ac:dyDescent="0.25">
      <c r="A892" s="1"/>
      <c r="B892" s="13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" hidden="1" x14ac:dyDescent="0.25">
      <c r="A893" s="1"/>
      <c r="B893" s="13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" hidden="1" x14ac:dyDescent="0.25">
      <c r="A894" s="1"/>
      <c r="B894" s="13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" hidden="1" x14ac:dyDescent="0.25">
      <c r="A895" s="1"/>
      <c r="B895" s="13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" hidden="1" x14ac:dyDescent="0.25">
      <c r="A896" s="1"/>
      <c r="B896" s="13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" hidden="1" x14ac:dyDescent="0.25">
      <c r="A897" s="1"/>
      <c r="B897" s="13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" hidden="1" x14ac:dyDescent="0.25">
      <c r="A898" s="1"/>
      <c r="B898" s="13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" hidden="1" x14ac:dyDescent="0.25">
      <c r="A899" s="1"/>
      <c r="B899" s="13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" hidden="1" x14ac:dyDescent="0.25">
      <c r="A900" s="1"/>
      <c r="B900" s="13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" hidden="1" x14ac:dyDescent="0.25">
      <c r="A901" s="1"/>
      <c r="B901" s="13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" hidden="1" x14ac:dyDescent="0.25">
      <c r="A902" s="1"/>
      <c r="B902" s="13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" hidden="1" x14ac:dyDescent="0.25">
      <c r="A903" s="1"/>
      <c r="B903" s="13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" hidden="1" x14ac:dyDescent="0.25">
      <c r="A904" s="1"/>
      <c r="B904" s="13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" hidden="1" x14ac:dyDescent="0.25">
      <c r="A905" s="1"/>
      <c r="B905" s="13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" hidden="1" x14ac:dyDescent="0.25">
      <c r="A906" s="1"/>
      <c r="B906" s="13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" hidden="1" x14ac:dyDescent="0.25">
      <c r="A907" s="1"/>
      <c r="B907" s="13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" hidden="1" x14ac:dyDescent="0.25">
      <c r="A908" s="1"/>
      <c r="B908" s="13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" hidden="1" x14ac:dyDescent="0.25">
      <c r="A909" s="1"/>
      <c r="B909" s="13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" hidden="1" x14ac:dyDescent="0.25">
      <c r="A910" s="1"/>
      <c r="B910" s="13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" hidden="1" x14ac:dyDescent="0.25">
      <c r="A911" s="1"/>
      <c r="B911" s="13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" hidden="1" x14ac:dyDescent="0.25">
      <c r="A912" s="1"/>
      <c r="B912" s="13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" hidden="1" x14ac:dyDescent="0.25">
      <c r="A913" s="1"/>
      <c r="B913" s="13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" hidden="1" x14ac:dyDescent="0.25">
      <c r="A914" s="1"/>
      <c r="B914" s="13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" hidden="1" x14ac:dyDescent="0.25">
      <c r="A915" s="1"/>
      <c r="B915" s="13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" hidden="1" x14ac:dyDescent="0.25">
      <c r="A916" s="1"/>
      <c r="B916" s="13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" hidden="1" x14ac:dyDescent="0.25">
      <c r="A917" s="1"/>
      <c r="B917" s="13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" hidden="1" x14ac:dyDescent="0.25">
      <c r="A918" s="1"/>
      <c r="B918" s="13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" hidden="1" x14ac:dyDescent="0.25">
      <c r="A919" s="1"/>
      <c r="B919" s="13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" hidden="1" x14ac:dyDescent="0.25">
      <c r="A920" s="1"/>
      <c r="B920" s="13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" hidden="1" x14ac:dyDescent="0.25">
      <c r="A921" s="1"/>
      <c r="B921" s="13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" hidden="1" x14ac:dyDescent="0.25">
      <c r="A922" s="1"/>
      <c r="B922" s="13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" hidden="1" x14ac:dyDescent="0.25">
      <c r="A923" s="1"/>
      <c r="B923" s="13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" hidden="1" x14ac:dyDescent="0.25">
      <c r="A924" s="1"/>
      <c r="B924" s="13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" hidden="1" x14ac:dyDescent="0.25">
      <c r="A925" s="1"/>
      <c r="B925" s="13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" hidden="1" x14ac:dyDescent="0.25">
      <c r="A926" s="1"/>
      <c r="B926" s="13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" hidden="1" x14ac:dyDescent="0.25">
      <c r="A927" s="1"/>
      <c r="B927" s="13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" hidden="1" x14ac:dyDescent="0.25">
      <c r="A928" s="1"/>
      <c r="B928" s="13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" hidden="1" x14ac:dyDescent="0.25">
      <c r="A929" s="1"/>
      <c r="B929" s="13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" hidden="1" x14ac:dyDescent="0.25">
      <c r="A930" s="1"/>
      <c r="B930" s="13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" hidden="1" x14ac:dyDescent="0.25">
      <c r="A931" s="1"/>
      <c r="B931" s="13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" hidden="1" x14ac:dyDescent="0.25">
      <c r="A932" s="1"/>
      <c r="B932" s="13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" hidden="1" x14ac:dyDescent="0.25">
      <c r="A933" s="1"/>
      <c r="B933" s="13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" hidden="1" x14ac:dyDescent="0.25">
      <c r="A934" s="1"/>
      <c r="B934" s="13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" hidden="1" x14ac:dyDescent="0.25">
      <c r="A935" s="1"/>
      <c r="B935" s="13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" hidden="1" x14ac:dyDescent="0.25">
      <c r="A936" s="1"/>
      <c r="B936" s="13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" hidden="1" x14ac:dyDescent="0.25">
      <c r="A937" s="1"/>
      <c r="B937" s="13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" hidden="1" x14ac:dyDescent="0.25">
      <c r="A938" s="1"/>
      <c r="B938" s="13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" hidden="1" x14ac:dyDescent="0.25">
      <c r="A939" s="1"/>
      <c r="B939" s="13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" hidden="1" x14ac:dyDescent="0.25">
      <c r="A940" s="1"/>
      <c r="B940" s="13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" hidden="1" x14ac:dyDescent="0.25">
      <c r="A941" s="1"/>
      <c r="B941" s="13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" hidden="1" x14ac:dyDescent="0.25">
      <c r="A942" s="1"/>
      <c r="B942" s="13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" hidden="1" x14ac:dyDescent="0.25">
      <c r="A943" s="1"/>
      <c r="B943" s="13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" hidden="1" x14ac:dyDescent="0.25">
      <c r="A944" s="1"/>
      <c r="B944" s="13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" hidden="1" x14ac:dyDescent="0.25">
      <c r="A945" s="1"/>
      <c r="B945" s="13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" hidden="1" x14ac:dyDescent="0.25">
      <c r="A946" s="1"/>
      <c r="B946" s="13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" hidden="1" x14ac:dyDescent="0.25">
      <c r="A947" s="1"/>
      <c r="B947" s="13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" hidden="1" x14ac:dyDescent="0.25">
      <c r="A948" s="1"/>
      <c r="B948" s="13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" hidden="1" x14ac:dyDescent="0.25">
      <c r="A949" s="1"/>
      <c r="B949" s="13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" hidden="1" x14ac:dyDescent="0.25">
      <c r="A950" s="1"/>
      <c r="B950" s="13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" hidden="1" x14ac:dyDescent="0.25">
      <c r="A951" s="1"/>
      <c r="B951" s="13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" hidden="1" x14ac:dyDescent="0.25">
      <c r="A952" s="1"/>
      <c r="B952" s="13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" hidden="1" x14ac:dyDescent="0.25">
      <c r="A953" s="1"/>
      <c r="B953" s="13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" hidden="1" x14ac:dyDescent="0.25">
      <c r="A954" s="1"/>
      <c r="B954" s="13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" hidden="1" x14ac:dyDescent="0.25">
      <c r="A955" s="1"/>
      <c r="B955" s="13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" hidden="1" x14ac:dyDescent="0.25">
      <c r="A956" s="1"/>
      <c r="B956" s="13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" hidden="1" x14ac:dyDescent="0.25">
      <c r="A957" s="1"/>
      <c r="B957" s="13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" hidden="1" x14ac:dyDescent="0.25">
      <c r="A958" s="1"/>
      <c r="B958" s="13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" hidden="1" x14ac:dyDescent="0.25">
      <c r="A959" s="1"/>
      <c r="B959" s="13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" hidden="1" x14ac:dyDescent="0.25">
      <c r="A960" s="1"/>
      <c r="B960" s="13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" hidden="1" x14ac:dyDescent="0.25">
      <c r="A961" s="1"/>
      <c r="B961" s="13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" hidden="1" x14ac:dyDescent="0.25">
      <c r="A962" s="1"/>
      <c r="B962" s="13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" hidden="1" x14ac:dyDescent="0.25">
      <c r="A963" s="1"/>
      <c r="B963" s="13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" hidden="1" x14ac:dyDescent="0.25">
      <c r="A964" s="1"/>
      <c r="B964" s="13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" hidden="1" x14ac:dyDescent="0.25">
      <c r="A965" s="1"/>
      <c r="B965" s="13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" hidden="1" x14ac:dyDescent="0.25">
      <c r="A966" s="1"/>
      <c r="B966" s="13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" hidden="1" x14ac:dyDescent="0.25">
      <c r="A967" s="1"/>
      <c r="B967" s="13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" hidden="1" x14ac:dyDescent="0.25">
      <c r="A968" s="1"/>
      <c r="B968" s="13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" hidden="1" x14ac:dyDescent="0.25">
      <c r="A969" s="1"/>
      <c r="B969" s="13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" hidden="1" x14ac:dyDescent="0.25">
      <c r="A970" s="1"/>
      <c r="B970" s="13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" hidden="1" x14ac:dyDescent="0.25">
      <c r="A971" s="1"/>
      <c r="B971" s="13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" hidden="1" x14ac:dyDescent="0.25">
      <c r="A972" s="1"/>
      <c r="B972" s="13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" hidden="1" x14ac:dyDescent="0.25">
      <c r="A973" s="1"/>
      <c r="B973" s="13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" hidden="1" x14ac:dyDescent="0.25">
      <c r="A974" s="1"/>
      <c r="B974" s="13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" hidden="1" x14ac:dyDescent="0.25">
      <c r="A975" s="1"/>
      <c r="B975" s="13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" hidden="1" x14ac:dyDescent="0.25">
      <c r="A976" s="1"/>
      <c r="B976" s="13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" hidden="1" x14ac:dyDescent="0.25">
      <c r="A977" s="1"/>
      <c r="B977" s="13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" hidden="1" x14ac:dyDescent="0.25">
      <c r="A978" s="1"/>
      <c r="B978" s="13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" hidden="1" x14ac:dyDescent="0.25">
      <c r="A979" s="1"/>
      <c r="B979" s="13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" hidden="1" x14ac:dyDescent="0.25">
      <c r="A980" s="1"/>
      <c r="B980" s="13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" hidden="1" x14ac:dyDescent="0.25">
      <c r="A981" s="1"/>
      <c r="B981" s="13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" hidden="1" x14ac:dyDescent="0.25">
      <c r="A982" s="1"/>
      <c r="B982" s="13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" hidden="1" x14ac:dyDescent="0.25">
      <c r="A983" s="1"/>
      <c r="B983" s="13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" hidden="1" x14ac:dyDescent="0.25">
      <c r="A984" s="1"/>
      <c r="B984" s="13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" hidden="1" x14ac:dyDescent="0.25">
      <c r="A985" s="1"/>
      <c r="B985" s="13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" hidden="1" x14ac:dyDescent="0.25">
      <c r="A986" s="1"/>
      <c r="B986" s="13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" hidden="1" x14ac:dyDescent="0.25">
      <c r="A987" s="1"/>
      <c r="B987" s="13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" hidden="1" x14ac:dyDescent="0.25">
      <c r="A988" s="1"/>
      <c r="B988" s="13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" hidden="1" x14ac:dyDescent="0.25">
      <c r="A989" s="1"/>
      <c r="B989" s="13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" hidden="1" x14ac:dyDescent="0.25">
      <c r="A990" s="1"/>
      <c r="B990" s="13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" hidden="1" x14ac:dyDescent="0.25">
      <c r="A991" s="1"/>
      <c r="B991" s="13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" hidden="1" x14ac:dyDescent="0.25">
      <c r="A992" s="1"/>
      <c r="B992" s="13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" hidden="1" x14ac:dyDescent="0.25">
      <c r="A993" s="1"/>
      <c r="B993" s="13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" hidden="1" x14ac:dyDescent="0.25">
      <c r="A994" s="1"/>
      <c r="B994" s="13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" hidden="1" x14ac:dyDescent="0.25">
      <c r="A995" s="1"/>
      <c r="B995" s="13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" hidden="1" x14ac:dyDescent="0.25">
      <c r="A996" s="1"/>
      <c r="B996" s="13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" hidden="1" x14ac:dyDescent="0.25">
      <c r="A997" s="1"/>
      <c r="B997" s="13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" hidden="1" x14ac:dyDescent="0.25">
      <c r="A998" s="1"/>
      <c r="B998" s="13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" hidden="1" x14ac:dyDescent="0.25">
      <c r="A999" s="1"/>
      <c r="B999" s="13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" hidden="1" x14ac:dyDescent="0.25">
      <c r="A1000" s="1"/>
      <c r="B1000" s="13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5" hidden="1" x14ac:dyDescent="0.25">
      <c r="A1001" s="1"/>
      <c r="B1001" s="13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5" hidden="1" x14ac:dyDescent="0.25">
      <c r="A1002" s="1"/>
      <c r="B1002" s="13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5" hidden="1" x14ac:dyDescent="0.25">
      <c r="A1003" s="1"/>
      <c r="B1003" s="13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5" hidden="1" x14ac:dyDescent="0.25">
      <c r="A1004" s="1"/>
      <c r="B1004" s="13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5" hidden="1" x14ac:dyDescent="0.25">
      <c r="A1005" s="1"/>
      <c r="B1005" s="13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5" hidden="1" x14ac:dyDescent="0.25">
      <c r="A1006" s="1"/>
      <c r="B1006" s="13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5" hidden="1" x14ac:dyDescent="0.25">
      <c r="A1007" s="1"/>
      <c r="B1007" s="13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5" hidden="1" x14ac:dyDescent="0.25">
      <c r="A1008" s="1"/>
      <c r="B1008" s="13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5" hidden="1" x14ac:dyDescent="0.25">
      <c r="A1009" s="1"/>
      <c r="B1009" s="13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5" hidden="1" x14ac:dyDescent="0.25">
      <c r="A1010" s="1"/>
      <c r="B1010" s="13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5" hidden="1" x14ac:dyDescent="0.25">
      <c r="A1011" s="1"/>
      <c r="B1011" s="13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5" hidden="1" x14ac:dyDescent="0.25">
      <c r="A1012" s="1"/>
      <c r="B1012" s="13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5" hidden="1" x14ac:dyDescent="0.25">
      <c r="A1013" s="1"/>
      <c r="B1013" s="13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5" hidden="1" x14ac:dyDescent="0.25">
      <c r="A1014" s="1"/>
      <c r="B1014" s="13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5" hidden="1" x14ac:dyDescent="0.25">
      <c r="A1015" s="1"/>
      <c r="B1015" s="13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5" hidden="1" x14ac:dyDescent="0.25">
      <c r="A1016" s="1"/>
      <c r="B1016" s="13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5" hidden="1" x14ac:dyDescent="0.25">
      <c r="A1017" s="1"/>
      <c r="B1017" s="13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5" hidden="1" x14ac:dyDescent="0.25">
      <c r="A1018" s="1"/>
      <c r="B1018" s="13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5" hidden="1" x14ac:dyDescent="0.25">
      <c r="A1019" s="1"/>
      <c r="B1019" s="13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5" hidden="1" x14ac:dyDescent="0.25">
      <c r="A1020" s="1"/>
      <c r="B1020" s="13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5" hidden="1" x14ac:dyDescent="0.25">
      <c r="A1021" s="1"/>
      <c r="B1021" s="13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5" hidden="1" x14ac:dyDescent="0.25">
      <c r="A1022" s="1"/>
      <c r="B1022" s="13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5" hidden="1" x14ac:dyDescent="0.25">
      <c r="A1023" s="1"/>
      <c r="B1023" s="13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5" hidden="1" x14ac:dyDescent="0.25">
      <c r="A1024" s="1"/>
      <c r="B1024" s="13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5" hidden="1" x14ac:dyDescent="0.25">
      <c r="A1025" s="1"/>
      <c r="B1025" s="13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5" hidden="1" x14ac:dyDescent="0.25">
      <c r="A1026" s="1"/>
      <c r="B1026" s="13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5" hidden="1" x14ac:dyDescent="0.25">
      <c r="A1027" s="1"/>
      <c r="B1027" s="13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5" hidden="1" x14ac:dyDescent="0.25">
      <c r="A1028" s="1"/>
      <c r="B1028" s="13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5" hidden="1" x14ac:dyDescent="0.25">
      <c r="A1029" s="1"/>
      <c r="B1029" s="13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5" hidden="1" x14ac:dyDescent="0.25">
      <c r="A1030" s="1"/>
      <c r="B1030" s="13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5" hidden="1" x14ac:dyDescent="0.25">
      <c r="A1031" s="1"/>
      <c r="B1031" s="13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5" hidden="1" x14ac:dyDescent="0.25">
      <c r="A1032" s="1"/>
      <c r="B1032" s="13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5" hidden="1" x14ac:dyDescent="0.25">
      <c r="A1033" s="1"/>
      <c r="B1033" s="13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15" hidden="1" x14ac:dyDescent="0.25">
      <c r="A1034" s="1"/>
      <c r="B1034" s="13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15" hidden="1" x14ac:dyDescent="0.25">
      <c r="A1035" s="1"/>
      <c r="B1035" s="13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5" hidden="1" x14ac:dyDescent="0.25">
      <c r="A1036" s="1"/>
      <c r="B1036" s="13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15" hidden="1" x14ac:dyDescent="0.25">
      <c r="A1037" s="1"/>
      <c r="B1037" s="13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15" hidden="1" x14ac:dyDescent="0.25">
      <c r="A1038" s="1"/>
      <c r="B1038" s="13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15" hidden="1" x14ac:dyDescent="0.25">
      <c r="A1039" s="1"/>
      <c r="B1039" s="13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15" hidden="1" x14ac:dyDescent="0.25">
      <c r="A1040" s="1"/>
      <c r="B1040" s="13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15" hidden="1" x14ac:dyDescent="0.25">
      <c r="A1041" s="1"/>
      <c r="B1041" s="13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ht="15" hidden="1" x14ac:dyDescent="0.25">
      <c r="A1042" s="1"/>
      <c r="B1042" s="13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ht="15" hidden="1" x14ac:dyDescent="0.25">
      <c r="A1043" s="1"/>
      <c r="B1043" s="13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ht="15" hidden="1" x14ac:dyDescent="0.25">
      <c r="A1044" s="1"/>
      <c r="B1044" s="13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15" hidden="1" x14ac:dyDescent="0.25">
      <c r="A1045" s="1"/>
      <c r="B1045" s="13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ht="15" hidden="1" x14ac:dyDescent="0.25">
      <c r="A1046" s="1"/>
      <c r="B1046" s="13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ht="15" hidden="1" x14ac:dyDescent="0.25">
      <c r="A1047" s="1"/>
      <c r="B1047" s="13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ht="15" hidden="1" x14ac:dyDescent="0.25">
      <c r="A1048" s="1"/>
      <c r="B1048" s="13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ht="15" hidden="1" x14ac:dyDescent="0.25">
      <c r="A1049" s="1"/>
      <c r="B1049" s="13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ht="15" hidden="1" x14ac:dyDescent="0.25">
      <c r="A1050" s="1"/>
      <c r="B1050" s="13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ht="15" hidden="1" x14ac:dyDescent="0.25">
      <c r="A1051" s="1"/>
      <c r="B1051" s="13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ht="15" hidden="1" x14ac:dyDescent="0.25">
      <c r="A1052" s="1"/>
      <c r="B1052" s="13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ht="15" hidden="1" x14ac:dyDescent="0.25">
      <c r="A1053" s="1"/>
      <c r="B1053" s="13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ht="15" hidden="1" x14ac:dyDescent="0.25">
      <c r="A1054" s="1"/>
      <c r="B1054" s="13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ht="15" hidden="1" x14ac:dyDescent="0.25">
      <c r="A1055" s="1"/>
      <c r="B1055" s="13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ht="15" hidden="1" x14ac:dyDescent="0.25">
      <c r="A1056" s="1"/>
      <c r="B1056" s="13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"/>
      <c r="O1056" s="1"/>
      <c r="P1056" s="1"/>
      <c r="Q1056" s="1"/>
      <c r="R1056" s="1"/>
      <c r="S1056" s="1"/>
      <c r="T1056" s="1"/>
      <c r="U1056" s="1"/>
      <c r="V1056" s="1"/>
    </row>
  </sheetData>
  <mergeCells count="1">
    <mergeCell ref="B104:K104"/>
  </mergeCells>
  <conditionalFormatting sqref="C5:C10 C12:C15 C17:C19">
    <cfRule type="cellIs" dxfId="9" priority="7" operator="equal">
      <formula>"NEGATIVO"</formula>
    </cfRule>
    <cfRule type="cellIs" dxfId="8" priority="8" operator="equal">
      <formula>"POSITIVO"</formula>
    </cfRule>
  </conditionalFormatting>
  <conditionalFormatting sqref="C22:C26 C28:C29 C31:C34 C37:C39 C41:C42 C44 C46 C49 C52 C54:C55">
    <cfRule type="cellIs" dxfId="7" priority="17" operator="equal">
      <formula>"NEGATIVO"</formula>
    </cfRule>
    <cfRule type="cellIs" dxfId="6" priority="18" operator="equal">
      <formula>"POSITIVO"</formula>
    </cfRule>
  </conditionalFormatting>
  <conditionalFormatting sqref="C58:C62 C64:C71 C73:C74 C76:C78 C80:C85 C87:C92 C94:C97 C99:C103">
    <cfRule type="cellIs" dxfId="5" priority="19" operator="equal">
      <formula>"NEGATIVO"</formula>
    </cfRule>
    <cfRule type="cellIs" dxfId="4" priority="20" operator="equal">
      <formula>"POSITIVO"</formula>
    </cfRule>
  </conditionalFormatting>
  <conditionalFormatting sqref="K5:K10 K12:K15 K17:K19 K22:K26 K28:K29 K31:K34 K37:K39 K41:K42 K44 K46 K49 K52 K54:K55 M55 K58:K62 K64:K71 K73:K74 K76:K78 K80:K85 K87:K92 K94:K97 K99:K103">
    <cfRule type="cellIs" dxfId="3" priority="9" operator="equal">
      <formula>"NULA"</formula>
    </cfRule>
    <cfRule type="cellIs" dxfId="2" priority="10" operator="equal">
      <formula>"BAIXA"</formula>
    </cfRule>
    <cfRule type="cellIs" dxfId="1" priority="11" operator="equal">
      <formula>"MÉDIA"</formula>
    </cfRule>
    <cfRule type="cellIs" dxfId="0" priority="12" operator="equal">
      <formula>"ALTA"</formula>
    </cfRule>
  </conditionalFormatting>
  <dataValidations count="5">
    <dataValidation type="list" allowBlank="1" showErrorMessage="1" sqref="E5:E10 E12:E15 E17:E19 E22:E26 E28:E29 E31:E34 E37:E39 E41:E42 E44 E46 E49 E52 E54:E55 E58:E62 E64:E71 E73:E74 E76:E78 E80:E85 E87:E92 E94:E97 E99:E103" xr:uid="{00000000-0002-0000-0000-000000000000}">
      <formula1>"1,3"</formula1>
    </dataValidation>
    <dataValidation type="list" allowBlank="1" showErrorMessage="1" sqref="F5:F10 F12:F15 F17:F19 F22:F26 F28:F29 F31:F34 F37:F39 F41:F42 F44 F46 F49 F52 F54:F55 F58:F62 F64:F71 F73:F74 F76:F78 F80:F85 F87:F92 F94:F97 F99:F103" xr:uid="{00000000-0002-0000-0000-000001000000}">
      <formula1>"3,5"</formula1>
    </dataValidation>
    <dataValidation type="list" allowBlank="1" showErrorMessage="1" sqref="G5:I10 G12:I15 G17:I19 G22:I26 G28:I29 G31:I34 G37:I39 G41:I42 G44:I44 G46:I46 G49:I49 G52:I52 G54:I55 G58:I62 G64:I71 G73:I74 G76:I78 G80:I85 G87:I92 G94:I97 G99:I103" xr:uid="{00000000-0002-0000-0000-000002000000}">
      <formula1>"1,3,5"</formula1>
    </dataValidation>
    <dataValidation type="list" allowBlank="1" showErrorMessage="1" sqref="C5:C10 C12:C15 C17:C19 C22:C26 C28:C29 C31:C34 C37:C39 C41:C42 C44 C46 C49 C52 C54:C55 C58:C62 C64:C71 C73:C74 C76:C78 C80:C85 C87:C92 C94:C97 C99:C103" xr:uid="{00000000-0002-0000-0000-000003000000}">
      <formula1>"POSITIVO,NEGATIVO"</formula1>
    </dataValidation>
    <dataValidation type="list" allowBlank="1" showErrorMessage="1" sqref="D5:D10 D12:D15 D17:D19 D22:D26 D28:D29 D31:D34 D37:D39 D41:D42 D44 D46 D49 D52 D54:D55 D58:D62 D64:D71 D73:D74 D76:D78 D80:D85 D87:D92 D94:D97 D99:D103" xr:uid="{00000000-0002-0000-0000-000004000000}">
      <formula1>"1,5"</formula1>
    </dataValidation>
  </dataValidations>
  <pageMargins left="0.511811024" right="0.511811024" top="0.78740157499999996" bottom="0.7874015749999999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4"/>
  <sheetViews>
    <sheetView showGridLines="0" workbookViewId="0">
      <selection activeCell="C5" sqref="C5"/>
    </sheetView>
  </sheetViews>
  <sheetFormatPr defaultColWidth="0" defaultRowHeight="15" zeroHeight="1" x14ac:dyDescent="0.25"/>
  <cols>
    <col min="1" max="1" width="2.85546875" customWidth="1"/>
    <col min="2" max="2" width="16" bestFit="1" customWidth="1"/>
    <col min="3" max="3" width="25.140625" customWidth="1"/>
    <col min="4" max="4" width="26.7109375" customWidth="1"/>
    <col min="5" max="5" width="2.85546875" customWidth="1"/>
    <col min="6" max="6" width="64.42578125" customWidth="1"/>
    <col min="7" max="7" width="12.28515625" customWidth="1"/>
    <col min="8" max="26" width="8.7109375" hidden="1" customWidth="1"/>
    <col min="27" max="16384" width="14.42578125" hidden="1"/>
  </cols>
  <sheetData>
    <row r="1" spans="1:8" ht="15.75" thickBot="1" x14ac:dyDescent="0.3">
      <c r="A1" s="23"/>
      <c r="B1" s="94" t="s">
        <v>160</v>
      </c>
      <c r="C1" s="95"/>
      <c r="D1" s="96"/>
      <c r="F1" s="94" t="s">
        <v>161</v>
      </c>
      <c r="G1" s="96"/>
    </row>
    <row r="2" spans="1:8" x14ac:dyDescent="0.25">
      <c r="A2" s="26"/>
      <c r="B2" s="42" t="s">
        <v>67</v>
      </c>
      <c r="C2" s="43" t="s">
        <v>68</v>
      </c>
      <c r="D2" s="44" t="s">
        <v>69</v>
      </c>
      <c r="F2" s="42" t="s">
        <v>151</v>
      </c>
      <c r="G2" s="44" t="s">
        <v>139</v>
      </c>
      <c r="H2" s="18"/>
    </row>
    <row r="3" spans="1:8" ht="25.5" x14ac:dyDescent="0.25">
      <c r="A3" s="26"/>
      <c r="B3" s="35" t="s">
        <v>72</v>
      </c>
      <c r="C3" s="37" t="s">
        <v>73</v>
      </c>
      <c r="D3" s="38">
        <v>5</v>
      </c>
      <c r="F3" s="35" t="s">
        <v>152</v>
      </c>
      <c r="G3" s="97">
        <v>1.2E-4</v>
      </c>
      <c r="H3" s="18"/>
    </row>
    <row r="4" spans="1:8" ht="25.5" x14ac:dyDescent="0.25">
      <c r="A4" s="26"/>
      <c r="B4" s="39" t="s">
        <v>76</v>
      </c>
      <c r="C4" s="37" t="s">
        <v>77</v>
      </c>
      <c r="D4" s="38">
        <v>4.9000000000000004</v>
      </c>
      <c r="F4" s="35" t="s">
        <v>153</v>
      </c>
      <c r="G4" s="97"/>
      <c r="H4" s="18"/>
    </row>
    <row r="5" spans="1:8" ht="38.25" x14ac:dyDescent="0.25">
      <c r="A5" s="26"/>
      <c r="B5" s="35" t="s">
        <v>80</v>
      </c>
      <c r="C5" s="37" t="s">
        <v>81</v>
      </c>
      <c r="D5" s="38">
        <v>4.8</v>
      </c>
      <c r="F5" s="35" t="s">
        <v>154</v>
      </c>
      <c r="G5" s="97"/>
      <c r="H5" s="18"/>
    </row>
    <row r="6" spans="1:8" ht="38.25" x14ac:dyDescent="0.25">
      <c r="A6" s="26"/>
      <c r="B6" s="35" t="s">
        <v>83</v>
      </c>
      <c r="C6" s="37" t="s">
        <v>84</v>
      </c>
      <c r="D6" s="38">
        <v>4.7</v>
      </c>
      <c r="F6" s="35" t="s">
        <v>155</v>
      </c>
      <c r="G6" s="97"/>
    </row>
    <row r="7" spans="1:8" ht="38.25" x14ac:dyDescent="0.25">
      <c r="A7" s="26"/>
      <c r="B7" s="35" t="s">
        <v>86</v>
      </c>
      <c r="C7" s="37" t="s">
        <v>87</v>
      </c>
      <c r="D7" s="38">
        <v>4.5999999999999996</v>
      </c>
      <c r="F7" s="35" t="s">
        <v>156</v>
      </c>
      <c r="G7" s="98">
        <v>2.0000000000000001E-4</v>
      </c>
      <c r="H7" s="18"/>
    </row>
    <row r="8" spans="1:8" ht="39" thickBot="1" x14ac:dyDescent="0.3">
      <c r="A8" s="26"/>
      <c r="B8" s="36" t="s">
        <v>88</v>
      </c>
      <c r="C8" s="40" t="s">
        <v>89</v>
      </c>
      <c r="D8" s="41">
        <v>4.5</v>
      </c>
      <c r="F8" s="35" t="s">
        <v>157</v>
      </c>
      <c r="G8" s="98"/>
      <c r="H8" s="18"/>
    </row>
    <row r="9" spans="1:8" ht="39" thickBot="1" x14ac:dyDescent="0.3">
      <c r="A9" s="26"/>
      <c r="F9" s="45" t="s">
        <v>158</v>
      </c>
      <c r="G9" s="99"/>
      <c r="H9" s="18"/>
    </row>
    <row r="10" spans="1:8" ht="15" customHeight="1" thickBot="1" x14ac:dyDescent="0.3">
      <c r="A10" s="26"/>
      <c r="B10" s="89" t="s">
        <v>159</v>
      </c>
      <c r="C10" s="90"/>
      <c r="D10" s="91"/>
      <c r="H10" s="18"/>
    </row>
    <row r="11" spans="1:8" ht="15.75" thickBot="1" x14ac:dyDescent="0.3">
      <c r="A11" s="26"/>
      <c r="B11" s="89" t="s">
        <v>137</v>
      </c>
      <c r="C11" s="90"/>
      <c r="D11" s="91"/>
      <c r="F11" s="46" t="s">
        <v>163</v>
      </c>
      <c r="G11" s="18"/>
      <c r="H11" s="18"/>
    </row>
    <row r="12" spans="1:8" x14ac:dyDescent="0.25">
      <c r="A12" s="26"/>
      <c r="B12" s="85" t="s">
        <v>138</v>
      </c>
      <c r="C12" s="86"/>
      <c r="D12" s="34" t="s">
        <v>139</v>
      </c>
      <c r="F12" s="46" t="s">
        <v>65</v>
      </c>
    </row>
    <row r="13" spans="1:8" x14ac:dyDescent="0.25">
      <c r="A13" s="26"/>
      <c r="B13" s="87" t="s">
        <v>140</v>
      </c>
      <c r="C13" s="88"/>
      <c r="D13" s="32">
        <v>1</v>
      </c>
      <c r="F13" s="47" t="s">
        <v>70</v>
      </c>
      <c r="G13" s="18"/>
      <c r="H13" s="18"/>
    </row>
    <row r="14" spans="1:8" ht="15.75" thickBot="1" x14ac:dyDescent="0.3">
      <c r="A14" s="26"/>
      <c r="B14" s="92" t="s">
        <v>141</v>
      </c>
      <c r="C14" s="93"/>
      <c r="D14" s="33">
        <v>2</v>
      </c>
      <c r="F14" s="47" t="s">
        <v>74</v>
      </c>
      <c r="G14" s="18"/>
      <c r="H14" s="18"/>
    </row>
    <row r="15" spans="1:8" ht="15.75" customHeight="1" thickBot="1" x14ac:dyDescent="0.3">
      <c r="A15" s="26"/>
      <c r="B15" s="89" t="s">
        <v>142</v>
      </c>
      <c r="C15" s="90"/>
      <c r="D15" s="91"/>
      <c r="F15" s="48" t="s">
        <v>78</v>
      </c>
      <c r="G15" s="18"/>
      <c r="H15" s="18"/>
    </row>
    <row r="16" spans="1:8" ht="15.75" thickBot="1" x14ac:dyDescent="0.3">
      <c r="A16" s="26"/>
      <c r="B16" s="85" t="s">
        <v>138</v>
      </c>
      <c r="C16" s="86"/>
      <c r="D16" s="34" t="s">
        <v>139</v>
      </c>
      <c r="F16" s="51"/>
      <c r="G16" s="18"/>
      <c r="H16" s="18"/>
    </row>
    <row r="17" spans="1:6" x14ac:dyDescent="0.25">
      <c r="A17" s="23"/>
      <c r="B17" s="87" t="s">
        <v>143</v>
      </c>
      <c r="C17" s="88"/>
      <c r="D17" s="32">
        <v>1</v>
      </c>
      <c r="F17" s="46" t="s">
        <v>85</v>
      </c>
    </row>
    <row r="18" spans="1:6" ht="15.75" thickBot="1" x14ac:dyDescent="0.3">
      <c r="A18" s="26"/>
      <c r="B18" s="92" t="s">
        <v>144</v>
      </c>
      <c r="C18" s="93"/>
      <c r="D18" s="33">
        <v>2</v>
      </c>
      <c r="F18" s="47" t="s">
        <v>74</v>
      </c>
    </row>
    <row r="19" spans="1:6" ht="15.75" customHeight="1" x14ac:dyDescent="0.25">
      <c r="A19" s="26"/>
      <c r="B19" s="89" t="s">
        <v>145</v>
      </c>
      <c r="C19" s="90"/>
      <c r="D19" s="91"/>
      <c r="F19" s="47" t="s">
        <v>90</v>
      </c>
    </row>
    <row r="20" spans="1:6" ht="15.75" customHeight="1" x14ac:dyDescent="0.25">
      <c r="A20" s="26"/>
      <c r="B20" s="85" t="s">
        <v>138</v>
      </c>
      <c r="C20" s="86"/>
      <c r="D20" s="34" t="s">
        <v>139</v>
      </c>
      <c r="F20" s="47" t="s">
        <v>91</v>
      </c>
    </row>
    <row r="21" spans="1:6" ht="15.75" thickBot="1" x14ac:dyDescent="0.3">
      <c r="A21" s="26"/>
      <c r="B21" s="87" t="s">
        <v>146</v>
      </c>
      <c r="C21" s="88"/>
      <c r="D21" s="32">
        <v>1</v>
      </c>
      <c r="F21" s="48" t="s">
        <v>92</v>
      </c>
    </row>
    <row r="22" spans="1:6" ht="15.75" thickBot="1" x14ac:dyDescent="0.3">
      <c r="A22" s="26"/>
      <c r="B22" s="92" t="s">
        <v>147</v>
      </c>
      <c r="C22" s="93"/>
      <c r="D22" s="33">
        <v>2</v>
      </c>
      <c r="F22" s="51"/>
    </row>
    <row r="23" spans="1:6" x14ac:dyDescent="0.25">
      <c r="A23" s="26"/>
      <c r="B23" s="89" t="s">
        <v>148</v>
      </c>
      <c r="C23" s="90"/>
      <c r="D23" s="91"/>
      <c r="F23" s="49" t="s">
        <v>162</v>
      </c>
    </row>
    <row r="24" spans="1:6" x14ac:dyDescent="0.25">
      <c r="A24" s="26"/>
      <c r="B24" s="85" t="s">
        <v>138</v>
      </c>
      <c r="C24" s="86"/>
      <c r="D24" s="34" t="s">
        <v>139</v>
      </c>
      <c r="F24" s="50" t="s">
        <v>90</v>
      </c>
    </row>
    <row r="25" spans="1:6" ht="15.75" customHeight="1" x14ac:dyDescent="0.25">
      <c r="A25" s="26"/>
      <c r="B25" s="87" t="s">
        <v>149</v>
      </c>
      <c r="C25" s="88"/>
      <c r="D25" s="32">
        <v>1</v>
      </c>
      <c r="F25" s="47" t="s">
        <v>93</v>
      </c>
    </row>
    <row r="26" spans="1:6" ht="15.75" thickBot="1" x14ac:dyDescent="0.3">
      <c r="A26" s="26"/>
      <c r="B26" s="92" t="s">
        <v>150</v>
      </c>
      <c r="C26" s="93"/>
      <c r="D26" s="33">
        <v>2</v>
      </c>
      <c r="F26" s="48" t="s">
        <v>94</v>
      </c>
    </row>
    <row r="27" spans="1:6" hidden="1" x14ac:dyDescent="0.25">
      <c r="A27" s="26"/>
    </row>
    <row r="28" spans="1:6" hidden="1" x14ac:dyDescent="0.25">
      <c r="A28" s="26"/>
    </row>
    <row r="29" spans="1:6" hidden="1" x14ac:dyDescent="0.25">
      <c r="A29" s="26"/>
    </row>
    <row r="30" spans="1:6" hidden="1" x14ac:dyDescent="0.25">
      <c r="A30" s="26"/>
    </row>
    <row r="31" spans="1:6" hidden="1" x14ac:dyDescent="0.25">
      <c r="A31" s="26"/>
      <c r="B31" s="1"/>
      <c r="C31" s="1"/>
      <c r="D31" s="1"/>
    </row>
    <row r="32" spans="1:6" hidden="1" x14ac:dyDescent="0.25">
      <c r="A32" s="26"/>
      <c r="B32" s="1"/>
      <c r="C32" s="1"/>
      <c r="D32" s="1"/>
    </row>
    <row r="33" spans="1:3" hidden="1" x14ac:dyDescent="0.25">
      <c r="A33" s="26"/>
    </row>
    <row r="34" spans="1:3" hidden="1" x14ac:dyDescent="0.25">
      <c r="A34" s="26"/>
      <c r="B34" s="26"/>
    </row>
    <row r="35" spans="1:3" hidden="1" x14ac:dyDescent="0.25">
      <c r="A35" s="26"/>
      <c r="B35" s="25"/>
      <c r="C35" s="27"/>
    </row>
    <row r="36" spans="1:3" hidden="1" x14ac:dyDescent="0.25">
      <c r="A36" s="26"/>
      <c r="C36" s="27"/>
    </row>
    <row r="37" spans="1:3" hidden="1" x14ac:dyDescent="0.25">
      <c r="A37" s="26"/>
      <c r="B37" s="26"/>
      <c r="C37" s="27"/>
    </row>
    <row r="38" spans="1:3" hidden="1" x14ac:dyDescent="0.25">
      <c r="A38" s="26"/>
      <c r="B38" s="26"/>
      <c r="C38" s="27"/>
    </row>
    <row r="39" spans="1:3" hidden="1" x14ac:dyDescent="0.25">
      <c r="A39" s="26"/>
      <c r="B39" s="26"/>
      <c r="C39" s="27"/>
    </row>
    <row r="40" spans="1:3" hidden="1" x14ac:dyDescent="0.25">
      <c r="A40" s="26"/>
    </row>
    <row r="41" spans="1:3" hidden="1" x14ac:dyDescent="0.25">
      <c r="A41" s="26"/>
      <c r="B41" s="24"/>
    </row>
    <row r="42" spans="1:3" hidden="1" x14ac:dyDescent="0.25">
      <c r="A42" s="26"/>
      <c r="B42" s="24"/>
    </row>
    <row r="43" spans="1:3" hidden="1" x14ac:dyDescent="0.25">
      <c r="A43" s="26"/>
      <c r="B43" s="24"/>
    </row>
    <row r="44" spans="1:3" hidden="1" x14ac:dyDescent="0.25">
      <c r="A44" s="26"/>
      <c r="B44" s="24"/>
    </row>
    <row r="45" spans="1:3" hidden="1" x14ac:dyDescent="0.25">
      <c r="A45" s="26"/>
      <c r="B45" s="26"/>
    </row>
    <row r="46" spans="1:3" hidden="1" x14ac:dyDescent="0.25">
      <c r="A46" s="26"/>
      <c r="B46" s="26"/>
    </row>
    <row r="47" spans="1:3" hidden="1" x14ac:dyDescent="0.25">
      <c r="A47" s="26"/>
    </row>
    <row r="48" spans="1:3" hidden="1" x14ac:dyDescent="0.25">
      <c r="A48" s="26"/>
      <c r="B48" s="24"/>
    </row>
    <row r="49" spans="1:2" hidden="1" x14ac:dyDescent="0.25">
      <c r="A49" s="26"/>
      <c r="B49" s="24"/>
    </row>
    <row r="50" spans="1:2" hidden="1" x14ac:dyDescent="0.25">
      <c r="A50" s="26"/>
      <c r="B50" s="24"/>
    </row>
    <row r="51" spans="1:2" hidden="1" x14ac:dyDescent="0.25">
      <c r="A51" s="26"/>
      <c r="B51" s="24"/>
    </row>
    <row r="52" spans="1:2" hidden="1" x14ac:dyDescent="0.25">
      <c r="A52" s="26"/>
      <c r="B52" s="24"/>
    </row>
    <row r="53" spans="1:2" hidden="1" x14ac:dyDescent="0.25">
      <c r="A53" s="26"/>
      <c r="B53" s="24"/>
    </row>
    <row r="54" spans="1:2" hidden="1" x14ac:dyDescent="0.25">
      <c r="A54" s="26"/>
    </row>
    <row r="55" spans="1:2" hidden="1" x14ac:dyDescent="0.25">
      <c r="A55" s="26"/>
      <c r="B55" s="26"/>
    </row>
    <row r="56" spans="1:2" hidden="1" x14ac:dyDescent="0.25">
      <c r="A56" s="26"/>
      <c r="B56" s="26"/>
    </row>
    <row r="57" spans="1:2" hidden="1" x14ac:dyDescent="0.25">
      <c r="A57" s="26"/>
      <c r="B57" s="26"/>
    </row>
    <row r="58" spans="1:2" hidden="1" x14ac:dyDescent="0.25">
      <c r="A58" s="26"/>
      <c r="B58" s="26"/>
    </row>
    <row r="59" spans="1:2" hidden="1" x14ac:dyDescent="0.25">
      <c r="A59" s="26"/>
    </row>
    <row r="60" spans="1:2" hidden="1" x14ac:dyDescent="0.25">
      <c r="A60" s="26"/>
      <c r="B60" s="26"/>
    </row>
    <row r="61" spans="1:2" hidden="1" x14ac:dyDescent="0.25">
      <c r="A61" s="26"/>
      <c r="B61" s="26"/>
    </row>
    <row r="62" spans="1:2" hidden="1" x14ac:dyDescent="0.25">
      <c r="A62" s="26"/>
      <c r="B62" s="26"/>
    </row>
    <row r="63" spans="1:2" hidden="1" x14ac:dyDescent="0.25">
      <c r="A63" s="26"/>
      <c r="B63" s="26"/>
    </row>
    <row r="64" spans="1:2" hidden="1" x14ac:dyDescent="0.25">
      <c r="A64" s="26"/>
      <c r="B64" s="26"/>
    </row>
  </sheetData>
  <sheetProtection algorithmName="SHA-512" hashValue="IjK6H/qvcWNsKenm36ILl9Vo8wL/GQ3LyR292Cima4gfxIl6Yg8hSVEwkAXpKl09QHvoMvwLcfYVNGwdIE0m3Q==" saltValue="efj04S7ZI9cEHhKNcjwz1A==" spinCount="100000" sheet="1" objects="1" scenarios="1"/>
  <mergeCells count="21">
    <mergeCell ref="B26:C26"/>
    <mergeCell ref="B1:D1"/>
    <mergeCell ref="F1:G1"/>
    <mergeCell ref="G3:G6"/>
    <mergeCell ref="G7:G9"/>
    <mergeCell ref="B11:D11"/>
    <mergeCell ref="B12:C12"/>
    <mergeCell ref="B13:C13"/>
    <mergeCell ref="B14:C14"/>
    <mergeCell ref="B18:C18"/>
    <mergeCell ref="B17:C17"/>
    <mergeCell ref="B16:C16"/>
    <mergeCell ref="B19:D19"/>
    <mergeCell ref="B21:C21"/>
    <mergeCell ref="B22:C22"/>
    <mergeCell ref="B23:D23"/>
    <mergeCell ref="B24:C24"/>
    <mergeCell ref="B20:C20"/>
    <mergeCell ref="B25:C25"/>
    <mergeCell ref="B10:D10"/>
    <mergeCell ref="B15:D15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Orientações</vt:lpstr>
      <vt:lpstr>Matriz</vt:lpstr>
      <vt:lpstr>Fatores e Fórmulas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campos Ferrugem</dc:creator>
  <cp:lastModifiedBy>Keven Prates</cp:lastModifiedBy>
  <dcterms:created xsi:type="dcterms:W3CDTF">2023-07-31T23:05:33Z</dcterms:created>
  <dcterms:modified xsi:type="dcterms:W3CDTF">2023-11-27T13:18:38Z</dcterms:modified>
</cp:coreProperties>
</file>